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2"/>
  </bookViews>
  <sheets>
    <sheet name="2026" sheetId="1" state="visible" r:id="rId1"/>
    <sheet name="2027" sheetId="2" state="visible" r:id="rId2"/>
    <sheet name="2028" sheetId="3" state="visible" r:id="rId3"/>
  </sheets>
  <definedNames>
    <definedName name="Print_Area" localSheetId="0" hidden="0">'2026'!$A$1:$J$38</definedName>
    <definedName name="Print_Area" localSheetId="1" hidden="0">'2027'!$A$1:$J$28</definedName>
    <definedName name="Print_Area" localSheetId="2" hidden="0">'2028'!$A$1:$J$31</definedName>
  </definedNames>
  <calcPr/>
</workbook>
</file>

<file path=xl/sharedStrings.xml><?xml version="1.0" encoding="utf-8"?>
<sst xmlns="http://schemas.openxmlformats.org/spreadsheetml/2006/main" count="47" uniqueCount="47">
  <si>
    <t xml:space="preserve">Расчет межбюджетных трансфертов, предоставляемых местным бюджетам из областного бюджета Новосибирской области на финансовое обеспечение реализации инфраструктурных (инвестиционных) проектов за счет средств от списания задолженности по бюджетным кредитам (водоснабжение и водоотведение)</t>
  </si>
  <si>
    <t xml:space="preserve">на 2026 год</t>
  </si>
  <si>
    <r>
      <rPr>
        <sz val="11"/>
        <color theme="1"/>
        <rFont val="Times New Roman"/>
      </rPr>
      <t xml:space="preserve">Наименование главного распорядителя бюджетных средств - </t>
    </r>
    <r>
      <rPr>
        <b/>
        <sz val="11"/>
        <color theme="1"/>
        <rFont val="Times New Roman"/>
      </rPr>
      <t xml:space="preserve">министерство жилищно-коммунального хозяйства и энергетики Новосибирской области</t>
    </r>
  </si>
  <si>
    <r>
      <rPr>
        <sz val="11"/>
        <color theme="1"/>
        <rFont val="Times New Roman"/>
      </rPr>
      <t xml:space="preserve">Тип бюджетного обязательства (действующее или принимаемое) - </t>
    </r>
    <r>
      <rPr>
        <b/>
        <sz val="11"/>
        <color theme="1"/>
        <rFont val="Times New Roman"/>
      </rPr>
      <t>действующее</t>
    </r>
  </si>
  <si>
    <r>
      <rPr>
        <sz val="11"/>
        <color theme="1"/>
        <rFont val="Times New Roman"/>
      </rPr>
      <t xml:space="preserve">Наименование межбюджетного трансферта - </t>
    </r>
    <r>
      <rPr>
        <b/>
        <sz val="11"/>
        <color theme="1"/>
        <rFont val="Times New Roman"/>
      </rPr>
      <t xml:space="preserve">финансовое обеспечение реализации инфраструктурных (инвестиционных) проектов за счет средств от списания задолженности по бюджетным кредитам (водоснабжение и водоотведение)</t>
    </r>
  </si>
  <si>
    <r>
      <rPr>
        <sz val="11"/>
        <color theme="1"/>
        <rFont val="Times New Roman"/>
      </rPr>
      <t xml:space="preserve">Реквизиты НПА, утверждающего методику расчета - </t>
    </r>
    <r>
      <rPr>
        <b/>
        <sz val="11"/>
        <color theme="1"/>
        <rFont val="Times New Roman"/>
      </rPr>
      <t xml:space="preserve">постановление Правительства Новосибирской области от 16.02.2015 № 66-п "Об утверждении государственной программы Новосибирской области "Жилищно-коммунальное хозяйство Новосибирской области"</t>
    </r>
  </si>
  <si>
    <t xml:space="preserve">(для проектов методик указывается проект соответствующей целевой программы)</t>
  </si>
  <si>
    <r>
      <rPr>
        <sz val="11"/>
        <color theme="1"/>
        <rFont val="Times New Roman"/>
      </rPr>
      <t xml:space="preserve">Коды бюджетной классифкации по трансферту - </t>
    </r>
    <r>
      <rPr>
        <b/>
        <sz val="11"/>
        <color theme="1"/>
        <rFont val="Times New Roman"/>
      </rPr>
      <t xml:space="preserve">210 0502 09.2.02.09881 522</t>
    </r>
  </si>
  <si>
    <r>
      <t xml:space="preserve">Расчетная таблица по межбюджетным трансфертам : </t>
    </r>
    <r>
      <rPr>
        <u val="single"/>
        <sz val="11"/>
        <color theme="1"/>
        <rFont val="Times New Roman"/>
      </rPr>
      <t xml:space="preserve">расчетные поля в зависимости от методики</t>
    </r>
  </si>
  <si>
    <t xml:space="preserve">Обязательные поля :</t>
  </si>
  <si>
    <t xml:space="preserve">Наименование муниципального образования</t>
  </si>
  <si>
    <t xml:space="preserve">Сметная стоимость объекта, рублей</t>
  </si>
  <si>
    <t xml:space="preserve">Финансирование переходящих объектов на 01.01.2026 года</t>
  </si>
  <si>
    <t xml:space="preserve">Уровень софинансирования за счет средств областного бюджета, %</t>
  </si>
  <si>
    <t xml:space="preserve">Сумма, тыс.рублей</t>
  </si>
  <si>
    <t xml:space="preserve">5= (2-3)*4/1000</t>
  </si>
  <si>
    <t xml:space="preserve">Каргатский район, в том числе</t>
  </si>
  <si>
    <t xml:space="preserve">Строительство водозаборной скважины с установкой водоподготовки в д. Беркуты Каргатского района Новосибирской области</t>
  </si>
  <si>
    <t xml:space="preserve">Тогучинский район, в том числе</t>
  </si>
  <si>
    <t xml:space="preserve">Реконструкция водопровода в с. Пойменное Тогучинского района Новосибирской области*</t>
  </si>
  <si>
    <t xml:space="preserve">S3250652000000251418 - Реконструкция водопровода в с. Пойменное Тогучинского района Новосибирской области</t>
  </si>
  <si>
    <t xml:space="preserve">Реконструкция сетей водоснабжения по ул. Весенняя, ул. Светлая, ул. Совхозная, ул. Б. Хмельницкого п. Нечаевский Тогучинского района Новосибирской области*</t>
  </si>
  <si>
    <t xml:space="preserve">S3250652000000251419 - Реконструкция сетей водоснабжения по ул. Весенняя, ул. Светлая, ул. Совхозная, ул. Б. Хмельницкого п. Нечаевский Тогучинского района Новосибирской области</t>
  </si>
  <si>
    <t xml:space="preserve">Черепановский район, в том числе</t>
  </si>
  <si>
    <t xml:space="preserve">Реконструкция самотечного канализационного коллектора, расположенного в г. Черепаново Черепановского района Новосибирской области</t>
  </si>
  <si>
    <t xml:space="preserve">Чистоозерный район, в том числе</t>
  </si>
  <si>
    <t xml:space="preserve">Реконструкция системы водоснабжения населенных пунктов р.п. Чистоозерное Чистоозерного района</t>
  </si>
  <si>
    <t xml:space="preserve">Карасукский муниципальный округ, в том числе</t>
  </si>
  <si>
    <t xml:space="preserve">Водопроводные сети в с. Шилово-Курья Благодатского сельсовета Карасукского района Новосибирской области*</t>
  </si>
  <si>
    <t xml:space="preserve">Строительство канализационных очистных сооружений глубокой биологической очистки в г. Карасуке Новосибирской области производительностью до 8700 м3/сут.водоотведения (1 этап строительства, 5500 м.куб/сут)*</t>
  </si>
  <si>
    <t xml:space="preserve">город Новосибирск, в том числе</t>
  </si>
  <si>
    <t xml:space="preserve">Реконструкция объекта "Водовод напорный от Н-3 до 3-го подъема завода Чкалова" инв.№9364, рег.№9365*</t>
  </si>
  <si>
    <t xml:space="preserve">ВСЕГО по местным бюджетам</t>
  </si>
  <si>
    <t xml:space="preserve">в том числе:</t>
  </si>
  <si>
    <t xml:space="preserve">муниципальных районов</t>
  </si>
  <si>
    <t xml:space="preserve">муниципальных округов</t>
  </si>
  <si>
    <t xml:space="preserve">городских округов</t>
  </si>
  <si>
    <t xml:space="preserve">Примечание : (пояснения, не охваченные таблицей)</t>
  </si>
  <si>
    <t xml:space="preserve">*указана сметная стоимость года реализации объекта</t>
  </si>
  <si>
    <t xml:space="preserve">Исполняющий обязанности министра жилищно-коммунального хозяйства и энергетики Новосибирской области</t>
  </si>
  <si>
    <t xml:space="preserve">Е.Г. Назаров</t>
  </si>
  <si>
    <t xml:space="preserve">на 2027 год</t>
  </si>
  <si>
    <t xml:space="preserve">Финансирование переходящих объектов на 01.01.2027 года</t>
  </si>
  <si>
    <t xml:space="preserve">Строительство объекта: «Канализационный коллектор жилого района "Ключ-Камышенский" Д 1000 мм», протяженность 1,0 км*</t>
  </si>
  <si>
    <t xml:space="preserve">на 2028 год</t>
  </si>
  <si>
    <t xml:space="preserve">Новосибирский район, в том числе</t>
  </si>
  <si>
    <t xml:space="preserve">Подключение п. Ложок к централизованной системе водоснабжения г. Новосибирска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</si>
</sst>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3">
    <numFmt numFmtId="160" formatCode="0.0%"/>
    <numFmt numFmtId="161" formatCode="#,##0.0"/>
    <numFmt numFmtId="162" formatCode="#,##0.00000"/>
  </numFmts>
  <fonts count="13">
    <font>
      <sz val="11.000000"/>
      <color theme="1"/>
      <name val="Calibri"/>
      <scheme val="minor"/>
    </font>
    <font>
      <sz val="11.000000"/>
      <color theme="1"/>
      <name val="Times New Roman"/>
    </font>
    <font>
      <b/>
      <sz val="11.000000"/>
      <color theme="1"/>
      <name val="Times New Roman"/>
    </font>
    <font>
      <sz val="9.000000"/>
      <color theme="1"/>
      <name val="Times New Roman"/>
    </font>
    <font>
      <sz val="12.000000"/>
      <name val="Times New Roman"/>
    </font>
    <font>
      <i/>
      <sz val="10.000000"/>
      <color theme="1"/>
      <name val="Times New Roman"/>
    </font>
    <font>
      <i/>
      <sz val="11.000000"/>
      <name val="Times New Roman"/>
    </font>
    <font>
      <i/>
      <sz val="11.000000"/>
      <color theme="1"/>
      <name val="Calibri"/>
      <scheme val="minor"/>
    </font>
    <font>
      <sz val="10.000000"/>
      <color theme="1"/>
      <name val="Times New Roman"/>
    </font>
    <font>
      <b/>
      <sz val="11.000000"/>
      <name val="Times New Roman"/>
    </font>
    <font>
      <sz val="11.000000"/>
      <name val="Times New Roman"/>
    </font>
    <font>
      <sz val="10.000000"/>
      <name val="Times New Roman"/>
    </font>
    <font>
      <b/>
      <sz val="10.000000"/>
      <name val="Times New Roman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9" tint="0.59999389629810485"/>
        <bgColor theme="9" tint="0.59999389629810485"/>
      </patternFill>
    </fill>
    <fill>
      <patternFill patternType="solid">
        <fgColor indexed="65"/>
        <bgColor indexed="65"/>
      </patternFill>
    </fill>
  </fills>
  <borders count="8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none"/>
      <top style="none"/>
      <bottom style="thin">
        <color theme="1"/>
      </bottom>
      <diagonal style="none"/>
    </border>
  </borders>
  <cellStyleXfs count="2">
    <xf fontId="0" fillId="0" borderId="0" numFmtId="0" applyNumberFormat="1" applyFont="1" applyFill="1" applyBorder="1"/>
    <xf fontId="0" fillId="2" borderId="0" numFmtId="9" applyNumberFormat="1" applyFont="0" applyFill="0" applyBorder="0"/>
  </cellStyleXfs>
  <cellXfs count="62">
    <xf fontId="0" fillId="0" borderId="0" numFmtId="0" xfId="0"/>
    <xf fontId="1" fillId="0" borderId="0" numFmtId="0" xfId="0" applyFont="1"/>
    <xf fontId="1" fillId="0" borderId="0" numFmtId="4" xfId="0" applyNumberFormat="1" applyFont="1"/>
    <xf fontId="2" fillId="0" borderId="0" numFmtId="0" xfId="0" applyFont="1" applyAlignment="1">
      <alignment horizontal="center" vertical="center" wrapText="1"/>
    </xf>
    <xf fontId="0" fillId="0" borderId="0" numFmtId="4" xfId="0" applyNumberFormat="1">
      <protection hidden="0" locked="1"/>
    </xf>
    <xf fontId="0" fillId="0" borderId="0" numFmtId="0" xfId="0">
      <protection hidden="0" locked="1"/>
    </xf>
    <xf fontId="1" fillId="0" borderId="0" numFmtId="0" xfId="0" applyFont="1" applyAlignment="1">
      <alignment horizontal="left" vertical="top" wrapText="1"/>
    </xf>
    <xf fontId="1" fillId="0" borderId="0" numFmtId="4" xfId="0" applyNumberFormat="1" applyFont="1" applyAlignment="1">
      <alignment horizontal="left" vertical="top" wrapText="1"/>
    </xf>
    <xf fontId="1" fillId="0" borderId="0" numFmtId="0" xfId="0" applyFont="1" applyAlignment="1">
      <alignment vertical="top" wrapText="1"/>
    </xf>
    <xf fontId="1" fillId="0" borderId="0" numFmtId="4" xfId="0" applyNumberFormat="1" applyFont="1" applyAlignment="1">
      <alignment vertical="top" wrapText="1"/>
    </xf>
    <xf fontId="1" fillId="0" borderId="0" numFmtId="0" xfId="0" applyFont="1" applyAlignment="1">
      <alignment horizontal="center" vertical="center"/>
    </xf>
    <xf fontId="1" fillId="0" borderId="1" numFmtId="0" xfId="0" applyFont="1" applyBorder="1" applyAlignment="1">
      <alignment horizontal="center" vertical="center"/>
    </xf>
    <xf fontId="1" fillId="0" borderId="1" numFmtId="0" xfId="0" applyFont="1" applyBorder="1" applyAlignment="1">
      <alignment horizontal="center" vertical="center" wrapText="1"/>
    </xf>
    <xf fontId="1" fillId="0" borderId="0" numFmtId="4" xfId="0" applyNumberFormat="1" applyFont="1" applyAlignment="1">
      <alignment horizontal="center" vertical="center"/>
    </xf>
    <xf fontId="3" fillId="0" borderId="0" numFmtId="0" xfId="0" applyFont="1" applyAlignment="1">
      <alignment horizontal="center"/>
    </xf>
    <xf fontId="3" fillId="0" borderId="2" numFmtId="0" xfId="0" applyFont="1" applyBorder="1" applyAlignment="1">
      <alignment horizontal="center" vertical="center"/>
    </xf>
    <xf fontId="3" fillId="0" borderId="2" numFmtId="0" xfId="0" applyFont="1" applyBorder="1" applyAlignment="1">
      <alignment horizontal="center" vertical="center" wrapText="1"/>
    </xf>
    <xf fontId="3" fillId="0" borderId="0" numFmtId="4" xfId="0" applyNumberFormat="1" applyFont="1" applyAlignment="1">
      <alignment horizontal="center"/>
    </xf>
    <xf fontId="4" fillId="3" borderId="0" numFmtId="4" xfId="0" applyNumberFormat="1" applyFont="1" applyFill="1" applyAlignment="1">
      <alignment horizontal="center" vertical="center" wrapText="1"/>
    </xf>
    <xf fontId="5" fillId="0" borderId="0" numFmtId="0" xfId="0" applyFont="1" applyAlignment="1">
      <alignment horizontal="center"/>
    </xf>
    <xf fontId="6" fillId="0" borderId="3" numFmtId="0" xfId="0" applyFont="1" applyBorder="1" applyAlignment="1">
      <alignment horizontal="left" vertical="center" wrapText="1"/>
    </xf>
    <xf fontId="6" fillId="0" borderId="4" numFmtId="0" xfId="0" applyFont="1" applyBorder="1" applyAlignment="1">
      <alignment horizontal="left" vertical="center" wrapText="1"/>
    </xf>
    <xf fontId="6" fillId="0" borderId="5" numFmtId="0" xfId="0" applyFont="1" applyBorder="1" applyAlignment="1">
      <alignment horizontal="left" vertical="center" wrapText="1"/>
    </xf>
    <xf fontId="5" fillId="0" borderId="6" numFmtId="4" xfId="0" applyNumberFormat="1" applyFont="1" applyBorder="1" applyAlignment="1">
      <alignment horizontal="center" vertical="center"/>
    </xf>
    <xf fontId="5" fillId="0" borderId="6" numFmtId="160" xfId="1" applyNumberFormat="1" applyFont="1" applyBorder="1" applyAlignment="1">
      <alignment horizontal="center" vertical="center"/>
    </xf>
    <xf fontId="1" fillId="0" borderId="6" numFmtId="161" xfId="0" applyNumberFormat="1" applyFont="1" applyBorder="1" applyAlignment="1">
      <alignment horizontal="center" vertical="center" wrapText="1"/>
    </xf>
    <xf fontId="5" fillId="0" borderId="0" numFmtId="4" xfId="0" applyNumberFormat="1" applyFont="1" applyAlignment="1">
      <alignment horizontal="center"/>
    </xf>
    <xf fontId="7" fillId="0" borderId="0" numFmtId="4" xfId="0" applyNumberFormat="1" applyFont="1"/>
    <xf fontId="8" fillId="0" borderId="0" numFmtId="0" xfId="0" applyFont="1" applyAlignment="1">
      <alignment horizontal="center"/>
    </xf>
    <xf fontId="8" fillId="0" borderId="6" numFmtId="0" xfId="0" applyFont="1" applyBorder="1" applyAlignment="1">
      <alignment horizontal="left" vertical="center" wrapText="1"/>
    </xf>
    <xf fontId="8" fillId="0" borderId="6" numFmtId="4" xfId="0" applyNumberFormat="1" applyFont="1" applyBorder="1" applyAlignment="1">
      <alignment horizontal="center" vertical="center"/>
    </xf>
    <xf fontId="8" fillId="0" borderId="6" numFmtId="160" xfId="1" applyNumberFormat="1" applyFont="1" applyBorder="1" applyAlignment="1">
      <alignment horizontal="center" vertical="center"/>
    </xf>
    <xf fontId="8" fillId="0" borderId="0" numFmtId="4" xfId="0" applyNumberFormat="1" applyFont="1" applyAlignment="1">
      <alignment horizontal="center"/>
    </xf>
    <xf fontId="1" fillId="0" borderId="0" numFmtId="4" xfId="0" applyNumberFormat="1" applyFont="1" applyAlignment="1">
      <alignment horizontal="center"/>
    </xf>
    <xf fontId="1" fillId="0" borderId="0" numFmtId="0" xfId="0" applyFont="1" applyAlignment="1">
      <alignment horizontal="center"/>
    </xf>
    <xf fontId="1" fillId="0" borderId="6" numFmtId="4" xfId="0" applyNumberFormat="1" applyFont="1" applyBorder="1" applyAlignment="1">
      <alignment horizontal="center" vertical="center"/>
    </xf>
    <xf fontId="1" fillId="0" borderId="6" numFmtId="160" xfId="1" applyNumberFormat="1" applyFont="1" applyBorder="1" applyAlignment="1">
      <alignment horizontal="center" vertical="center"/>
    </xf>
    <xf fontId="8" fillId="0" borderId="3" numFmtId="0" xfId="0" applyFont="1" applyBorder="1" applyAlignment="1">
      <alignment horizontal="left" vertical="center" wrapText="1"/>
    </xf>
    <xf fontId="8" fillId="0" borderId="4" numFmtId="0" xfId="0" applyFont="1" applyBorder="1" applyAlignment="1">
      <alignment horizontal="left" vertical="center" wrapText="1"/>
    </xf>
    <xf fontId="8" fillId="0" borderId="5" numFmtId="0" xfId="0" applyFont="1" applyBorder="1" applyAlignment="1">
      <alignment horizontal="left" vertical="center" wrapText="1"/>
    </xf>
    <xf fontId="2" fillId="0" borderId="3" numFmtId="0" xfId="0" applyFont="1" applyBorder="1" applyAlignment="1">
      <alignment horizontal="left" vertical="top" wrapText="1"/>
    </xf>
    <xf fontId="2" fillId="0" borderId="4" numFmtId="0" xfId="0" applyFont="1" applyBorder="1" applyAlignment="1">
      <alignment horizontal="left" vertical="top" wrapText="1"/>
    </xf>
    <xf fontId="2" fillId="0" borderId="5" numFmtId="0" xfId="0" applyFont="1" applyBorder="1" applyAlignment="1">
      <alignment horizontal="left" vertical="top" wrapText="1"/>
    </xf>
    <xf fontId="1" fillId="0" borderId="6" numFmtId="0" xfId="0" applyFont="1" applyBorder="1"/>
    <xf fontId="9" fillId="4" borderId="6" numFmtId="162" xfId="0" applyNumberFormat="1" applyFont="1" applyFill="1" applyBorder="1" applyAlignment="1">
      <alignment vertical="center"/>
    </xf>
    <xf fontId="2" fillId="0" borderId="6" numFmtId="161" xfId="0" applyNumberFormat="1" applyFont="1" applyBorder="1" applyAlignment="1">
      <alignment horizontal="center" vertical="center" wrapText="1"/>
    </xf>
    <xf fontId="8" fillId="0" borderId="0" numFmtId="0" xfId="0" applyFont="1"/>
    <xf fontId="8" fillId="0" borderId="0" numFmtId="162" xfId="0" applyNumberFormat="1" applyFont="1"/>
    <xf fontId="1" fillId="0" borderId="6" numFmtId="0" xfId="0" applyFont="1" applyBorder="1" applyAlignment="1">
      <alignment horizontal="center"/>
    </xf>
    <xf fontId="8" fillId="0" borderId="0" numFmtId="4" xfId="0" applyNumberFormat="1" applyFont="1"/>
    <xf fontId="10" fillId="0" borderId="0" numFmtId="0" xfId="0" applyFont="1"/>
    <xf fontId="10" fillId="0" borderId="0" numFmtId="4" xfId="0" applyNumberFormat="1" applyFont="1"/>
    <xf fontId="10" fillId="0" borderId="0" numFmtId="0" xfId="0" applyFont="1" applyAlignment="1">
      <alignment horizontal="left" vertical="top"/>
    </xf>
    <xf fontId="1" fillId="0" borderId="7" numFmtId="0" xfId="0" applyFont="1" applyBorder="1" applyAlignment="1">
      <alignment vertical="top" wrapText="1"/>
    </xf>
    <xf fontId="1" fillId="0" borderId="0" numFmtId="0" xfId="0" applyFont="1" applyAlignment="1">
      <alignment horizontal="center" wrapText="1"/>
    </xf>
    <xf fontId="4" fillId="0" borderId="0" numFmtId="4" xfId="0" applyNumberFormat="1" applyFont="1" applyAlignment="1">
      <alignment horizontal="center" vertical="center" wrapText="1"/>
    </xf>
    <xf fontId="11" fillId="0" borderId="6" numFmtId="161" xfId="0" applyNumberFormat="1" applyFont="1" applyBorder="1" applyAlignment="1">
      <alignment horizontal="center" vertical="center"/>
    </xf>
    <xf fontId="8" fillId="0" borderId="0" numFmtId="4" xfId="0" applyNumberFormat="1" applyFont="1" applyAlignment="1">
      <alignment horizontal="center" vertical="center"/>
    </xf>
    <xf fontId="12" fillId="0" borderId="6" numFmtId="161" xfId="0" applyNumberFormat="1" applyFont="1" applyBorder="1" applyAlignment="1">
      <alignment horizontal="center" vertical="center"/>
    </xf>
    <xf fontId="9" fillId="4" borderId="0" numFmtId="162" xfId="0" applyNumberFormat="1" applyFont="1" applyFill="1" applyAlignment="1">
      <alignment vertical="center"/>
    </xf>
    <xf fontId="12" fillId="0" borderId="3" numFmtId="161" xfId="0" applyNumberFormat="1" applyFont="1" applyBorder="1" applyAlignment="1">
      <alignment horizontal="center" vertical="center"/>
    </xf>
    <xf fontId="12" fillId="0" borderId="5" numFmtId="161" xfId="0" applyNumberFormat="1" applyFont="1" applyBorder="1" applyAlignment="1">
      <alignment horizontal="center" vertical="center"/>
    </xf>
  </cellXfs>
  <cellStyles count="2">
    <cellStyle name="Обычный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16" zoomScale="100" workbookViewId="0">
      <selection activeCell="D41" activeCellId="0" sqref="D41"/>
    </sheetView>
  </sheetViews>
  <sheetFormatPr defaultColWidth="8.85546875" defaultRowHeight="14.25"/>
  <cols>
    <col customWidth="1" min="1" max="1" style="1" width="10.28515625"/>
    <col bestFit="1" customWidth="1" min="2" max="2" style="1" width="10.140625"/>
    <col min="3" max="5" style="1" width="8.85546875"/>
    <col customWidth="1" min="6" max="7" style="1" width="18.28515625"/>
    <col customWidth="1" min="8" max="8" style="1" width="19.42578125"/>
    <col min="9" max="9" style="1" width="8.85546875"/>
    <col customWidth="1" min="10" max="10" style="1" width="13.7109375"/>
    <col customWidth="1" min="11" max="11" style="1" width="17.28515625"/>
    <col customWidth="1" min="12" max="12" style="2" width="24"/>
    <col customWidth="1" min="13" max="13" style="2" width="19.140625"/>
    <col customWidth="1" min="14" max="14" style="2" width="19.00390625"/>
    <col customWidth="1" min="15" max="15" style="2" width="13.00390625"/>
    <col min="16" max="16384" style="1" width="8.85546875"/>
  </cols>
  <sheetData>
    <row r="1" ht="62.25" customHeight="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1"/>
      <c r="L1" s="2"/>
      <c r="M1" s="2"/>
      <c r="N1" s="4"/>
      <c r="O1" s="4"/>
      <c r="P1" s="5"/>
      <c r="Q1" s="5"/>
    </row>
    <row r="2" ht="14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4"/>
      <c r="O2" s="4"/>
      <c r="P2" s="5"/>
      <c r="Q2" s="5"/>
    </row>
    <row r="3">
      <c r="A3" s="1"/>
      <c r="B3" s="1"/>
      <c r="C3" s="1"/>
      <c r="D3" s="1"/>
      <c r="E3" s="1"/>
      <c r="F3" s="1"/>
      <c r="G3" s="1"/>
      <c r="H3" s="1"/>
      <c r="I3" s="1" t="s">
        <v>1</v>
      </c>
      <c r="J3" s="1"/>
      <c r="K3" s="1"/>
      <c r="L3" s="2"/>
      <c r="M3" s="2"/>
      <c r="N3" s="4"/>
      <c r="O3" s="4"/>
      <c r="P3" s="5"/>
      <c r="Q3" s="5"/>
    </row>
    <row r="4" ht="14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"/>
      <c r="M4" s="2"/>
      <c r="N4" s="4"/>
      <c r="O4" s="4"/>
      <c r="P4" s="5"/>
      <c r="Q4" s="5"/>
    </row>
    <row r="5" ht="33" customHeight="1">
      <c r="A5" s="6" t="s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2"/>
      <c r="N5" s="2"/>
      <c r="O5" s="2"/>
      <c r="P5" s="1"/>
      <c r="Q5" s="1"/>
    </row>
    <row r="6">
      <c r="A6" s="6" t="s">
        <v>3</v>
      </c>
      <c r="B6" s="6"/>
      <c r="C6" s="6"/>
      <c r="D6" s="6"/>
      <c r="E6" s="6"/>
      <c r="F6" s="6"/>
      <c r="G6" s="6"/>
      <c r="H6" s="6"/>
      <c r="I6" s="6"/>
      <c r="J6" s="6"/>
      <c r="K6" s="6"/>
      <c r="L6" s="7"/>
      <c r="M6" s="2"/>
      <c r="N6" s="2"/>
      <c r="O6" s="2"/>
      <c r="P6" s="1"/>
      <c r="Q6" s="1"/>
    </row>
    <row r="7" ht="30" customHeight="1">
      <c r="A7" s="6" t="s">
        <v>4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  <c r="M7" s="2"/>
      <c r="N7" s="2"/>
      <c r="O7" s="2"/>
      <c r="P7" s="1"/>
      <c r="Q7" s="1"/>
    </row>
    <row r="8" ht="32.25" customHeight="1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8"/>
      <c r="L8" s="9"/>
      <c r="M8" s="2"/>
      <c r="N8" s="2"/>
      <c r="O8" s="2"/>
      <c r="P8" s="1"/>
      <c r="Q8" s="1"/>
    </row>
    <row r="9">
      <c r="A9" s="6" t="s">
        <v>6</v>
      </c>
      <c r="B9" s="6"/>
      <c r="C9" s="6"/>
      <c r="D9" s="6"/>
      <c r="E9" s="6"/>
      <c r="F9" s="6"/>
      <c r="G9" s="6"/>
      <c r="H9" s="6"/>
      <c r="I9" s="6"/>
      <c r="J9" s="6"/>
      <c r="K9" s="6"/>
      <c r="L9" s="7"/>
      <c r="M9" s="2"/>
      <c r="N9" s="2"/>
      <c r="O9" s="2"/>
      <c r="P9" s="1"/>
      <c r="Q9" s="1"/>
    </row>
    <row r="10">
      <c r="A10" s="6" t="s">
        <v>7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7"/>
      <c r="M10" s="2"/>
      <c r="N10" s="2"/>
      <c r="O10" s="2"/>
      <c r="P10" s="1"/>
      <c r="Q10" s="1"/>
    </row>
    <row r="11">
      <c r="A11" s="6" t="s">
        <v>8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7"/>
      <c r="M11" s="2"/>
      <c r="N11" s="2"/>
      <c r="O11" s="2"/>
      <c r="P11" s="1"/>
      <c r="Q11" s="1"/>
    </row>
    <row r="12">
      <c r="A12" s="6" t="s">
        <v>9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7"/>
      <c r="M12" s="2"/>
      <c r="N12" s="2"/>
      <c r="O12" s="2"/>
      <c r="P12" s="1"/>
      <c r="Q12" s="1"/>
    </row>
    <row r="13" s="10" customFormat="1" ht="70.5" customHeight="1">
      <c r="A13" s="11" t="s">
        <v>10</v>
      </c>
      <c r="B13" s="11"/>
      <c r="C13" s="11"/>
      <c r="D13" s="11"/>
      <c r="E13" s="11"/>
      <c r="F13" s="12" t="s">
        <v>11</v>
      </c>
      <c r="G13" s="12" t="s">
        <v>12</v>
      </c>
      <c r="H13" s="12" t="s">
        <v>13</v>
      </c>
      <c r="I13" s="11" t="s">
        <v>14</v>
      </c>
      <c r="J13" s="11"/>
      <c r="L13" s="13"/>
      <c r="M13" s="13"/>
      <c r="N13" s="13"/>
      <c r="O13" s="13"/>
    </row>
    <row r="14" s="14" customFormat="1" ht="26.25" customHeight="1">
      <c r="A14" s="15">
        <v>1</v>
      </c>
      <c r="B14" s="15"/>
      <c r="C14" s="15"/>
      <c r="D14" s="15"/>
      <c r="E14" s="15"/>
      <c r="F14" s="15">
        <v>2</v>
      </c>
      <c r="G14" s="15">
        <v>3</v>
      </c>
      <c r="H14" s="15">
        <v>4</v>
      </c>
      <c r="I14" s="16" t="s">
        <v>15</v>
      </c>
      <c r="J14" s="16"/>
      <c r="K14" s="17"/>
      <c r="L14" s="18"/>
      <c r="M14" s="17"/>
      <c r="N14" s="17"/>
      <c r="O14" s="17"/>
    </row>
    <row r="15" s="19" customFormat="1" ht="14.25">
      <c r="A15" s="20" t="s">
        <v>16</v>
      </c>
      <c r="B15" s="21"/>
      <c r="C15" s="21"/>
      <c r="D15" s="21"/>
      <c r="E15" s="22"/>
      <c r="F15" s="23"/>
      <c r="G15" s="23"/>
      <c r="H15" s="24"/>
      <c r="I15" s="25">
        <f>I16</f>
        <v>15930.629999999999</v>
      </c>
      <c r="J15" s="25"/>
      <c r="K15" s="26"/>
      <c r="L15" s="26"/>
      <c r="M15" s="26"/>
      <c r="N15" s="27"/>
      <c r="O15" s="26"/>
      <c r="P15" s="19"/>
      <c r="Q15" s="19"/>
    </row>
    <row r="16" s="28" customFormat="1" ht="44.25" customHeight="1">
      <c r="A16" s="29" t="s">
        <v>17</v>
      </c>
      <c r="B16" s="29"/>
      <c r="C16" s="29"/>
      <c r="D16" s="29"/>
      <c r="E16" s="29"/>
      <c r="F16" s="30">
        <v>16124119.433198381</v>
      </c>
      <c r="G16" s="30">
        <v>0</v>
      </c>
      <c r="H16" s="31">
        <v>0.98799999999999999</v>
      </c>
      <c r="I16" s="25">
        <f>(F16-G16)*H16/1000</f>
        <v>15930.629999999999</v>
      </c>
      <c r="J16" s="25"/>
      <c r="K16" s="32"/>
      <c r="L16" s="33"/>
      <c r="M16" s="32"/>
      <c r="N16" s="32"/>
      <c r="O16" s="32"/>
      <c r="P16" s="28"/>
    </row>
    <row r="17" s="28" customFormat="1" ht="14.25">
      <c r="A17" s="20" t="s">
        <v>18</v>
      </c>
      <c r="B17" s="21"/>
      <c r="C17" s="21"/>
      <c r="D17" s="21"/>
      <c r="E17" s="22"/>
      <c r="F17" s="30"/>
      <c r="G17" s="30"/>
      <c r="H17" s="31"/>
      <c r="I17" s="25">
        <f>I18+I19</f>
        <v>211680.37999388005</v>
      </c>
      <c r="J17" s="25"/>
      <c r="K17" s="32"/>
      <c r="L17" s="32"/>
      <c r="M17" s="32"/>
      <c r="N17" s="32"/>
      <c r="O17" s="32"/>
      <c r="P17" s="28"/>
      <c r="Q17" s="28"/>
    </row>
    <row r="18" s="28" customFormat="1" ht="36" customHeight="1">
      <c r="A18" s="29" t="s">
        <v>19</v>
      </c>
      <c r="B18" s="29" t="s">
        <v>20</v>
      </c>
      <c r="C18" s="29" t="s">
        <v>20</v>
      </c>
      <c r="D18" s="29" t="s">
        <v>20</v>
      </c>
      <c r="E18" s="29" t="s">
        <v>20</v>
      </c>
      <c r="F18" s="30">
        <v>202448891.14954221</v>
      </c>
      <c r="G18" s="30">
        <v>91556459.819999993</v>
      </c>
      <c r="H18" s="31">
        <v>0.98299999999999998</v>
      </c>
      <c r="I18" s="25">
        <f t="shared" ref="I18:I19" si="0">(F18-G18)*H18/1000</f>
        <v>109007.25999694</v>
      </c>
      <c r="J18" s="25"/>
      <c r="K18" s="32"/>
      <c r="L18" s="33"/>
      <c r="M18" s="32"/>
      <c r="N18" s="32"/>
      <c r="O18" s="32"/>
      <c r="P18" s="28"/>
      <c r="Q18" s="28"/>
    </row>
    <row r="19" s="28" customFormat="1" ht="45" customHeight="1">
      <c r="A19" s="29" t="s">
        <v>21</v>
      </c>
      <c r="B19" s="29" t="s">
        <v>22</v>
      </c>
      <c r="C19" s="29" t="s">
        <v>22</v>
      </c>
      <c r="D19" s="29" t="s">
        <v>22</v>
      </c>
      <c r="E19" s="29" t="s">
        <v>22</v>
      </c>
      <c r="F19" s="30">
        <v>196005208.54526961</v>
      </c>
      <c r="G19" s="30">
        <v>91556459.819999993</v>
      </c>
      <c r="H19" s="31">
        <v>0.98299999999999998</v>
      </c>
      <c r="I19" s="25">
        <f t="shared" si="0"/>
        <v>102673.11999694003</v>
      </c>
      <c r="J19" s="25"/>
      <c r="K19" s="32"/>
      <c r="L19" s="33"/>
      <c r="M19" s="32"/>
      <c r="N19" s="32"/>
      <c r="O19" s="32"/>
      <c r="P19" s="28"/>
      <c r="Q19" s="28"/>
    </row>
    <row r="20" s="34" customFormat="1" ht="14.25">
      <c r="A20" s="20" t="s">
        <v>23</v>
      </c>
      <c r="B20" s="21"/>
      <c r="C20" s="21"/>
      <c r="D20" s="21"/>
      <c r="E20" s="22"/>
      <c r="F20" s="35"/>
      <c r="G20" s="35"/>
      <c r="H20" s="36"/>
      <c r="I20" s="25">
        <f>SUM(I21:J21)</f>
        <v>202998.60000454</v>
      </c>
      <c r="J20" s="25"/>
      <c r="K20" s="33"/>
      <c r="L20" s="33"/>
      <c r="M20" s="33"/>
      <c r="N20" s="33"/>
      <c r="O20" s="33"/>
      <c r="P20" s="34"/>
      <c r="Q20" s="34"/>
    </row>
    <row r="21" s="28" customFormat="1" ht="44.25" customHeight="1">
      <c r="A21" s="29" t="s">
        <v>24</v>
      </c>
      <c r="B21" s="29"/>
      <c r="C21" s="29"/>
      <c r="D21" s="29"/>
      <c r="E21" s="29"/>
      <c r="F21" s="30">
        <v>371309857.57999998</v>
      </c>
      <c r="G21" s="30">
        <v>164800600.19999999</v>
      </c>
      <c r="H21" s="31">
        <v>0.98299999999999998</v>
      </c>
      <c r="I21" s="25">
        <f>(F21-G21)*H21/1000</f>
        <v>202998.60000454</v>
      </c>
      <c r="J21" s="25"/>
      <c r="K21" s="32"/>
      <c r="L21" s="32"/>
      <c r="M21" s="32"/>
      <c r="N21" s="32"/>
      <c r="O21" s="32"/>
      <c r="P21" s="28"/>
      <c r="Q21" s="28"/>
    </row>
    <row r="22" s="34" customFormat="1" ht="14.25">
      <c r="A22" s="20" t="s">
        <v>25</v>
      </c>
      <c r="B22" s="21"/>
      <c r="C22" s="21"/>
      <c r="D22" s="21"/>
      <c r="E22" s="22"/>
      <c r="F22" s="35"/>
      <c r="G22" s="35"/>
      <c r="H22" s="36"/>
      <c r="I22" s="25">
        <f>I23</f>
        <v>41045.47800000001</v>
      </c>
      <c r="J22" s="25"/>
      <c r="K22" s="33"/>
      <c r="L22" s="33"/>
      <c r="M22" s="33"/>
      <c r="N22" s="33"/>
      <c r="O22" s="33"/>
      <c r="P22" s="34"/>
    </row>
    <row r="23" s="28" customFormat="1" ht="27.75" customHeight="1">
      <c r="A23" s="29" t="s">
        <v>26</v>
      </c>
      <c r="B23" s="29"/>
      <c r="C23" s="29"/>
      <c r="D23" s="29"/>
      <c r="E23" s="29"/>
      <c r="F23" s="30">
        <v>41502000</v>
      </c>
      <c r="G23" s="30">
        <v>0</v>
      </c>
      <c r="H23" s="31">
        <v>0.9890000000000001</v>
      </c>
      <c r="I23" s="25">
        <f>(F23-G23)*H23/1000</f>
        <v>41045.47800000001</v>
      </c>
      <c r="J23" s="25"/>
      <c r="K23" s="32"/>
      <c r="L23" s="32"/>
      <c r="M23" s="32"/>
      <c r="N23" s="32"/>
      <c r="O23" s="32"/>
      <c r="P23" s="28"/>
    </row>
    <row r="24" s="34" customFormat="1" ht="14.25">
      <c r="A24" s="20" t="s">
        <v>27</v>
      </c>
      <c r="B24" s="21"/>
      <c r="C24" s="21"/>
      <c r="D24" s="21"/>
      <c r="E24" s="22"/>
      <c r="F24" s="35"/>
      <c r="G24" s="35"/>
      <c r="H24" s="36"/>
      <c r="I24" s="25">
        <f>I25+I26</f>
        <v>776027.07999999996</v>
      </c>
      <c r="J24" s="25"/>
      <c r="K24" s="33"/>
      <c r="L24" s="33"/>
      <c r="M24" s="33"/>
      <c r="N24" s="33"/>
      <c r="O24" s="33"/>
      <c r="P24" s="34"/>
    </row>
    <row r="25" s="28" customFormat="1" ht="42" customHeight="1">
      <c r="A25" s="29" t="s">
        <v>28</v>
      </c>
      <c r="B25" s="29"/>
      <c r="C25" s="29"/>
      <c r="D25" s="29"/>
      <c r="E25" s="29"/>
      <c r="F25" s="30">
        <v>140454103.86965376</v>
      </c>
      <c r="G25" s="30">
        <v>83400050.916496947</v>
      </c>
      <c r="H25" s="31">
        <v>0.98199999999999998</v>
      </c>
      <c r="I25" s="25">
        <f t="shared" ref="I25:I26" si="1">(F25-G25)*H25/1000</f>
        <v>56027.079999999994</v>
      </c>
      <c r="J25" s="25"/>
      <c r="K25" s="32"/>
      <c r="L25" s="32"/>
      <c r="M25" s="32"/>
      <c r="N25" s="32"/>
      <c r="O25" s="32"/>
      <c r="P25" s="28"/>
      <c r="Q25" s="28"/>
    </row>
    <row r="26" s="28" customFormat="1" ht="63" customHeight="1">
      <c r="A26" s="29" t="s">
        <v>29</v>
      </c>
      <c r="B26" s="29"/>
      <c r="C26" s="29"/>
      <c r="D26" s="29"/>
      <c r="E26" s="29"/>
      <c r="F26" s="30">
        <v>733197556.00814664</v>
      </c>
      <c r="G26" s="30">
        <v>0</v>
      </c>
      <c r="H26" s="31">
        <v>0.98199999999999998</v>
      </c>
      <c r="I26" s="25">
        <f t="shared" si="1"/>
        <v>720000</v>
      </c>
      <c r="J26" s="25"/>
      <c r="K26" s="32"/>
      <c r="L26" s="32"/>
      <c r="M26" s="32"/>
      <c r="N26" s="32"/>
      <c r="O26" s="32"/>
      <c r="P26" s="28"/>
    </row>
    <row r="27" s="34" customFormat="1" ht="14.25">
      <c r="A27" s="20" t="s">
        <v>30</v>
      </c>
      <c r="B27" s="21"/>
      <c r="C27" s="21"/>
      <c r="D27" s="21"/>
      <c r="E27" s="22"/>
      <c r="F27" s="35"/>
      <c r="G27" s="35"/>
      <c r="H27" s="36"/>
      <c r="I27" s="25">
        <f>I28</f>
        <v>316000</v>
      </c>
      <c r="J27" s="25"/>
      <c r="K27" s="33"/>
      <c r="L27" s="33"/>
      <c r="M27" s="33"/>
      <c r="N27" s="33"/>
      <c r="O27" s="33"/>
      <c r="P27" s="34"/>
    </row>
    <row r="28" s="28" customFormat="1" ht="26.25" customHeight="1">
      <c r="A28" s="37" t="s">
        <v>31</v>
      </c>
      <c r="B28" s="38"/>
      <c r="C28" s="38"/>
      <c r="D28" s="38"/>
      <c r="E28" s="39"/>
      <c r="F28" s="30">
        <v>332631578.94736844</v>
      </c>
      <c r="G28" s="30">
        <v>0</v>
      </c>
      <c r="H28" s="31">
        <v>0.94999999999999996</v>
      </c>
      <c r="I28" s="25">
        <f>(F28-G28)*H28/1000</f>
        <v>316000</v>
      </c>
      <c r="J28" s="25"/>
      <c r="K28" s="32"/>
      <c r="L28" s="32"/>
      <c r="M28" s="32"/>
      <c r="N28" s="32"/>
      <c r="O28" s="32"/>
      <c r="P28" s="28"/>
    </row>
    <row r="29">
      <c r="A29" s="40" t="s">
        <v>32</v>
      </c>
      <c r="B29" s="41"/>
      <c r="C29" s="41"/>
      <c r="D29" s="41"/>
      <c r="E29" s="42"/>
      <c r="F29" s="43"/>
      <c r="G29" s="43"/>
      <c r="H29" s="44"/>
      <c r="I29" s="45">
        <f>I31+I32+I33</f>
        <v>1563682.1679984201</v>
      </c>
      <c r="J29" s="45"/>
      <c r="K29" s="46"/>
      <c r="L29" s="47"/>
      <c r="M29" s="47"/>
      <c r="N29" s="4"/>
      <c r="O29" s="4"/>
      <c r="P29" s="5"/>
    </row>
    <row r="30">
      <c r="A30" s="40" t="s">
        <v>33</v>
      </c>
      <c r="B30" s="41"/>
      <c r="C30" s="41"/>
      <c r="D30" s="41"/>
      <c r="E30" s="42"/>
      <c r="F30" s="48"/>
      <c r="G30" s="48"/>
      <c r="H30" s="44"/>
      <c r="I30" s="45"/>
      <c r="J30" s="45"/>
      <c r="K30" s="46"/>
      <c r="L30" s="49"/>
      <c r="M30" s="2"/>
      <c r="N30" s="4"/>
      <c r="O30" s="4"/>
      <c r="P30" s="5"/>
    </row>
    <row r="31">
      <c r="A31" s="40" t="s">
        <v>34</v>
      </c>
      <c r="B31" s="41"/>
      <c r="C31" s="41"/>
      <c r="D31" s="41"/>
      <c r="E31" s="42"/>
      <c r="F31" s="48"/>
      <c r="G31" s="48"/>
      <c r="H31" s="44"/>
      <c r="I31" s="45">
        <f>I15+I20+I22+I17</f>
        <v>471655.08799842006</v>
      </c>
      <c r="J31" s="45"/>
      <c r="K31" s="46"/>
      <c r="L31" s="49"/>
      <c r="M31" s="2"/>
      <c r="N31" s="4"/>
      <c r="O31" s="4"/>
      <c r="P31" s="5"/>
    </row>
    <row r="32">
      <c r="A32" s="40" t="s">
        <v>35</v>
      </c>
      <c r="B32" s="41"/>
      <c r="C32" s="41"/>
      <c r="D32" s="41"/>
      <c r="E32" s="42"/>
      <c r="F32" s="48"/>
      <c r="G32" s="48"/>
      <c r="H32" s="44"/>
      <c r="I32" s="45">
        <f>I24</f>
        <v>776027.07999999996</v>
      </c>
      <c r="J32" s="45"/>
      <c r="K32" s="46"/>
      <c r="L32" s="49"/>
      <c r="M32" s="2"/>
      <c r="N32" s="4"/>
      <c r="O32" s="4"/>
      <c r="P32" s="5"/>
    </row>
    <row r="33">
      <c r="A33" s="40" t="s">
        <v>36</v>
      </c>
      <c r="B33" s="41"/>
      <c r="C33" s="41"/>
      <c r="D33" s="41"/>
      <c r="E33" s="42"/>
      <c r="F33" s="48"/>
      <c r="G33" s="48"/>
      <c r="H33" s="44"/>
      <c r="I33" s="45">
        <f>I27</f>
        <v>316000</v>
      </c>
      <c r="J33" s="45"/>
      <c r="K33" s="46"/>
      <c r="L33" s="49"/>
      <c r="M33" s="2"/>
      <c r="N33" s="4"/>
      <c r="O33" s="4"/>
      <c r="P33" s="5"/>
    </row>
    <row r="34">
      <c r="A34" s="50" t="s">
        <v>37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1"/>
      <c r="M34" s="4"/>
      <c r="N34" s="4"/>
      <c r="O34" s="4"/>
      <c r="P34" s="5"/>
    </row>
    <row r="35" ht="19.5" customHeight="1">
      <c r="A35" s="52" t="s">
        <v>38</v>
      </c>
      <c r="B35" s="52"/>
      <c r="C35" s="52"/>
      <c r="D35" s="52"/>
      <c r="E35" s="52"/>
      <c r="F35" s="52"/>
      <c r="G35" s="52"/>
      <c r="H35" s="52"/>
      <c r="I35" s="52"/>
      <c r="J35" s="52"/>
      <c r="K35" s="50"/>
      <c r="L35" s="51"/>
      <c r="M35" s="4"/>
      <c r="N35" s="4"/>
      <c r="O35" s="4"/>
      <c r="P35" s="5"/>
    </row>
    <row r="36" ht="42.75" customHeight="1">
      <c r="A36" s="6" t="s">
        <v>39</v>
      </c>
      <c r="B36" s="6"/>
      <c r="C36" s="6"/>
      <c r="D36" s="6"/>
      <c r="E36" s="6"/>
      <c r="F36" s="53"/>
      <c r="G36" s="53"/>
      <c r="H36" s="54" t="s">
        <v>40</v>
      </c>
      <c r="I36" s="54"/>
      <c r="J36" s="54"/>
      <c r="K36" s="1"/>
      <c r="L36" s="33"/>
      <c r="M36" s="2"/>
      <c r="N36" s="4"/>
      <c r="O36" s="4"/>
      <c r="P36" s="5"/>
    </row>
    <row r="37" ht="14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2"/>
      <c r="M37" s="2"/>
      <c r="N37" s="4"/>
      <c r="O37" s="4"/>
      <c r="P37" s="5"/>
    </row>
    <row r="38" ht="14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2"/>
      <c r="M38" s="2"/>
      <c r="N38" s="2"/>
      <c r="O38" s="2"/>
      <c r="P38" s="1"/>
    </row>
    <row r="39" ht="14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2"/>
      <c r="M39" s="2"/>
      <c r="N39" s="2"/>
    </row>
    <row r="40" ht="14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2"/>
      <c r="M40" s="2"/>
      <c r="N40" s="2"/>
      <c r="O40" s="2"/>
      <c r="P40" s="1"/>
    </row>
    <row r="41" ht="14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2"/>
      <c r="M41" s="2"/>
      <c r="N41" s="2"/>
    </row>
    <row r="42" ht="14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2"/>
      <c r="M42" s="2"/>
      <c r="N42" s="2"/>
    </row>
    <row r="43" ht="14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2"/>
      <c r="M43" s="2"/>
      <c r="N43" s="2"/>
      <c r="O43" s="2"/>
      <c r="P43" s="1"/>
    </row>
    <row r="44" ht="14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2"/>
      <c r="M44" s="2"/>
    </row>
    <row r="45" ht="14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2"/>
      <c r="M45" s="2"/>
      <c r="O45" s="2"/>
      <c r="P45" s="1"/>
    </row>
    <row r="46" ht="14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2"/>
      <c r="M46" s="2"/>
    </row>
    <row r="47" ht="14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2"/>
      <c r="M47" s="2"/>
      <c r="O47" s="2"/>
      <c r="P47" s="1"/>
    </row>
    <row r="48" ht="14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2"/>
      <c r="M48" s="2"/>
    </row>
    <row r="49" ht="14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2"/>
      <c r="M49" s="2"/>
      <c r="O49" s="2"/>
      <c r="P49" s="1"/>
    </row>
    <row r="50" ht="14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2"/>
      <c r="M50" s="2"/>
    </row>
    <row r="51" ht="14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2"/>
      <c r="M51" s="2"/>
      <c r="N51" s="2"/>
    </row>
    <row r="52" ht="14.2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2"/>
      <c r="M52" s="2"/>
    </row>
    <row r="53" ht="14.25">
      <c r="I53" s="1"/>
    </row>
    <row r="54" ht="14.25">
      <c r="I54" s="1"/>
    </row>
    <row r="55" ht="14.25">
      <c r="I55" s="1"/>
    </row>
    <row r="56" ht="14.25">
      <c r="F56" s="1"/>
      <c r="I56" s="1"/>
      <c r="M56" s="2"/>
      <c r="O56" s="2"/>
    </row>
    <row r="57" ht="14.25">
      <c r="I57" s="1"/>
    </row>
    <row r="58" ht="14.25">
      <c r="I58" s="1"/>
      <c r="M58" s="2"/>
    </row>
    <row r="59" ht="14.25">
      <c r="I59" s="1"/>
    </row>
    <row r="60" ht="14.25">
      <c r="I60" s="1"/>
    </row>
    <row r="61" ht="14.25">
      <c r="I61" s="1"/>
    </row>
    <row r="62" ht="14.25">
      <c r="I62" s="1"/>
    </row>
    <row r="63" ht="14.25">
      <c r="I63" s="1"/>
    </row>
    <row r="64" ht="14.25">
      <c r="I64" s="1"/>
    </row>
    <row r="65" ht="14.25">
      <c r="I65" s="1"/>
    </row>
    <row r="66" ht="14.25">
      <c r="I66" s="1"/>
    </row>
    <row r="67" ht="14.25">
      <c r="I67" s="1"/>
    </row>
    <row r="68" ht="14.25">
      <c r="I68" s="1"/>
      <c r="L68" s="2"/>
    </row>
    <row r="69" ht="14.25">
      <c r="I69" s="1"/>
    </row>
    <row r="70" ht="14.25">
      <c r="I70" s="1"/>
    </row>
    <row r="71" ht="14.25">
      <c r="I71" s="1"/>
    </row>
    <row r="72" ht="14.25">
      <c r="I72" s="1"/>
    </row>
    <row r="73" ht="14.25">
      <c r="I73" s="1"/>
    </row>
    <row r="74" ht="14.25">
      <c r="I74" s="1"/>
    </row>
    <row r="75" ht="14.25">
      <c r="I75" s="1"/>
    </row>
    <row r="76" ht="14.25">
      <c r="I76" s="1"/>
    </row>
    <row r="77" ht="14.25">
      <c r="I77" s="1"/>
    </row>
    <row r="78" ht="14.25">
      <c r="I78" s="1"/>
    </row>
    <row r="79" ht="14.25">
      <c r="I79" s="1"/>
    </row>
    <row r="80" ht="14.25">
      <c r="I80" s="1"/>
    </row>
    <row r="81" ht="14.25">
      <c r="I81" s="1"/>
    </row>
    <row r="82" ht="14.25">
      <c r="F82" s="1"/>
      <c r="G82" s="1"/>
      <c r="H82" s="1"/>
      <c r="I82" s="1"/>
    </row>
    <row r="83" ht="14.25">
      <c r="I83" s="1"/>
    </row>
    <row r="84" ht="14.25">
      <c r="I84" s="1"/>
    </row>
    <row r="86" ht="14.25">
      <c r="I86" s="1"/>
    </row>
    <row r="87" ht="14.25">
      <c r="I87" s="1"/>
    </row>
    <row r="88" ht="14.25">
      <c r="I88" s="1"/>
    </row>
  </sheetData>
  <mergeCells count="54">
    <mergeCell ref="A1:J1"/>
    <mergeCell ref="A5:J5"/>
    <mergeCell ref="A6:I6"/>
    <mergeCell ref="A7:J7"/>
    <mergeCell ref="A8:J8"/>
    <mergeCell ref="A9:I9"/>
    <mergeCell ref="A10:I10"/>
    <mergeCell ref="A11:I11"/>
    <mergeCell ref="A12:I12"/>
    <mergeCell ref="A13:E13"/>
    <mergeCell ref="I13:J13"/>
    <mergeCell ref="A14:E14"/>
    <mergeCell ref="I14:J14"/>
    <mergeCell ref="A15:E15"/>
    <mergeCell ref="I15:J15"/>
    <mergeCell ref="A16:E16"/>
    <mergeCell ref="I16:J16"/>
    <mergeCell ref="A17:E17"/>
    <mergeCell ref="I17:J17"/>
    <mergeCell ref="A18:E18"/>
    <mergeCell ref="I18:J18"/>
    <mergeCell ref="A19:E19"/>
    <mergeCell ref="I19:J19"/>
    <mergeCell ref="A20:E20"/>
    <mergeCell ref="I20:J20"/>
    <mergeCell ref="A21:E21"/>
    <mergeCell ref="I21:J21"/>
    <mergeCell ref="A22:E22"/>
    <mergeCell ref="I22:J22"/>
    <mergeCell ref="A23:E23"/>
    <mergeCell ref="I23:J23"/>
    <mergeCell ref="A24:E24"/>
    <mergeCell ref="I24:J24"/>
    <mergeCell ref="A25:E25"/>
    <mergeCell ref="I25:J25"/>
    <mergeCell ref="A26:E26"/>
    <mergeCell ref="I26:J26"/>
    <mergeCell ref="A27:E27"/>
    <mergeCell ref="I27:J27"/>
    <mergeCell ref="A28:E28"/>
    <mergeCell ref="I28:J28"/>
    <mergeCell ref="A29:E29"/>
    <mergeCell ref="I29:J29"/>
    <mergeCell ref="A30:E30"/>
    <mergeCell ref="I30:J30"/>
    <mergeCell ref="A31:E31"/>
    <mergeCell ref="I31:J31"/>
    <mergeCell ref="A32:E32"/>
    <mergeCell ref="I32:J32"/>
    <mergeCell ref="A33:E33"/>
    <mergeCell ref="I33:J33"/>
    <mergeCell ref="A35:J35"/>
    <mergeCell ref="A36:E36"/>
    <mergeCell ref="H36:J36"/>
  </mergeCells>
  <printOptions headings="0" gridLines="0"/>
  <pageMargins left="0.70866141732283461" right="0.70866141732283461" top="0.74803149606299213" bottom="0.74803149606299213" header="0.31496062992125984" footer="0.31496062992125984"/>
  <pageSetup paperSize="9" scale="72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0" operator="equal" id="{001800B1-00C2-4004-9CBD-0048005400DF}">
            <xm:f>"х"</xm:f>
            <x14:dxf>
              <font>
                <color theme="0" tint="-0.499984740745262"/>
              </font>
            </x14:dxf>
          </x14:cfRule>
          <xm:sqref>A16 A16 A16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10" zoomScale="100" workbookViewId="0">
      <selection activeCell="D41" activeCellId="0" sqref="D41"/>
    </sheetView>
  </sheetViews>
  <sheetFormatPr defaultColWidth="8.85546875" defaultRowHeight="14.25"/>
  <cols>
    <col customWidth="1" min="1" max="1" style="1" width="10.28515625"/>
    <col bestFit="1" customWidth="1" min="2" max="2" style="1" width="10.140625"/>
    <col min="3" max="5" style="1" width="8.85546875"/>
    <col customWidth="1" min="6" max="7" style="1" width="18.28515625"/>
    <col customWidth="1" min="8" max="8" style="1" width="19.42578125"/>
    <col min="9" max="9" style="1" width="8.85546875"/>
    <col customWidth="1" min="10" max="10" style="1" width="13.7109375"/>
    <col customWidth="1" min="11" max="11" style="1" width="17.28515625"/>
    <col customWidth="1" min="12" max="12" style="2" width="24"/>
    <col customWidth="1" min="13" max="13" style="2" width="19.140625"/>
    <col customWidth="1" min="14" max="14" style="2" width="19.00390625"/>
    <col customWidth="1" min="15" max="15" style="2" width="13.00390625"/>
    <col min="16" max="16384" style="1" width="8.85546875"/>
  </cols>
  <sheetData>
    <row r="1" ht="62.25" customHeight="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1"/>
      <c r="L1" s="2"/>
      <c r="M1" s="2"/>
      <c r="N1" s="4"/>
      <c r="O1" s="4"/>
      <c r="P1" s="5"/>
      <c r="Q1" s="5"/>
    </row>
    <row r="2" ht="14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4"/>
      <c r="O2" s="4"/>
      <c r="P2" s="5"/>
      <c r="Q2" s="5"/>
    </row>
    <row r="3">
      <c r="A3" s="1"/>
      <c r="B3" s="1"/>
      <c r="C3" s="1"/>
      <c r="D3" s="1"/>
      <c r="E3" s="1"/>
      <c r="F3" s="1"/>
      <c r="G3" s="1"/>
      <c r="H3" s="1"/>
      <c r="I3" s="1" t="s">
        <v>41</v>
      </c>
      <c r="J3" s="1"/>
      <c r="K3" s="1"/>
      <c r="L3" s="2"/>
      <c r="M3" s="2"/>
      <c r="N3" s="4"/>
      <c r="O3" s="4"/>
      <c r="P3" s="5"/>
      <c r="Q3" s="5"/>
    </row>
    <row r="4" ht="14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"/>
      <c r="M4" s="2"/>
      <c r="N4" s="4"/>
      <c r="O4" s="4"/>
      <c r="P4" s="5"/>
      <c r="Q4" s="5"/>
    </row>
    <row r="5" ht="33" customHeight="1">
      <c r="A5" s="6" t="s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2"/>
      <c r="N5" s="2"/>
      <c r="O5" s="2"/>
      <c r="P5" s="1"/>
      <c r="Q5" s="1"/>
    </row>
    <row r="6">
      <c r="A6" s="6" t="s">
        <v>3</v>
      </c>
      <c r="B6" s="6"/>
      <c r="C6" s="6"/>
      <c r="D6" s="6"/>
      <c r="E6" s="6"/>
      <c r="F6" s="6"/>
      <c r="G6" s="6"/>
      <c r="H6" s="6"/>
      <c r="I6" s="6"/>
      <c r="J6" s="6"/>
      <c r="K6" s="6"/>
      <c r="L6" s="7"/>
      <c r="M6" s="2"/>
      <c r="N6" s="2"/>
      <c r="O6" s="2"/>
      <c r="P6" s="1"/>
      <c r="Q6" s="1"/>
    </row>
    <row r="7" ht="30" customHeight="1">
      <c r="A7" s="6" t="s">
        <v>4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  <c r="M7" s="2"/>
      <c r="N7" s="2"/>
      <c r="O7" s="2"/>
      <c r="P7" s="1"/>
      <c r="Q7" s="1"/>
    </row>
    <row r="8" ht="32.25" customHeight="1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8"/>
      <c r="L8" s="9"/>
      <c r="M8" s="2"/>
      <c r="N8" s="2"/>
      <c r="O8" s="2"/>
      <c r="P8" s="1"/>
      <c r="Q8" s="1"/>
    </row>
    <row r="9">
      <c r="A9" s="6" t="s">
        <v>6</v>
      </c>
      <c r="B9" s="6"/>
      <c r="C9" s="6"/>
      <c r="D9" s="6"/>
      <c r="E9" s="6"/>
      <c r="F9" s="6"/>
      <c r="G9" s="6"/>
      <c r="H9" s="6"/>
      <c r="I9" s="6"/>
      <c r="J9" s="6"/>
      <c r="K9" s="6"/>
      <c r="L9" s="7"/>
      <c r="M9" s="2"/>
      <c r="N9" s="2"/>
      <c r="O9" s="2"/>
      <c r="P9" s="1"/>
      <c r="Q9" s="1"/>
    </row>
    <row r="10">
      <c r="A10" s="6" t="s">
        <v>7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7"/>
      <c r="M10" s="2"/>
      <c r="N10" s="2"/>
      <c r="O10" s="2"/>
      <c r="P10" s="1"/>
      <c r="Q10" s="1"/>
    </row>
    <row r="11">
      <c r="A11" s="6" t="s">
        <v>8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7"/>
      <c r="M11" s="2"/>
      <c r="N11" s="2"/>
      <c r="O11" s="2"/>
      <c r="P11" s="1"/>
      <c r="Q11" s="1"/>
    </row>
    <row r="12">
      <c r="A12" s="6" t="s">
        <v>9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7"/>
      <c r="M12" s="2"/>
      <c r="N12" s="2"/>
      <c r="O12" s="2"/>
      <c r="P12" s="1"/>
      <c r="Q12" s="1"/>
    </row>
    <row r="13" s="10" customFormat="1" ht="70.5" customHeight="1">
      <c r="A13" s="11" t="s">
        <v>10</v>
      </c>
      <c r="B13" s="11"/>
      <c r="C13" s="11"/>
      <c r="D13" s="11"/>
      <c r="E13" s="11"/>
      <c r="F13" s="12" t="s">
        <v>11</v>
      </c>
      <c r="G13" s="12" t="s">
        <v>42</v>
      </c>
      <c r="H13" s="12" t="s">
        <v>13</v>
      </c>
      <c r="I13" s="11" t="s">
        <v>14</v>
      </c>
      <c r="J13" s="11"/>
      <c r="L13" s="13"/>
      <c r="M13" s="13"/>
      <c r="N13" s="13"/>
      <c r="O13" s="13"/>
    </row>
    <row r="14" s="14" customFormat="1" ht="26.25" customHeight="1">
      <c r="A14" s="15">
        <v>1</v>
      </c>
      <c r="B14" s="15"/>
      <c r="C14" s="15"/>
      <c r="D14" s="15"/>
      <c r="E14" s="15"/>
      <c r="F14" s="15">
        <v>2</v>
      </c>
      <c r="G14" s="15">
        <v>3</v>
      </c>
      <c r="H14" s="15">
        <v>4</v>
      </c>
      <c r="I14" s="16" t="s">
        <v>15</v>
      </c>
      <c r="J14" s="16"/>
      <c r="K14" s="17"/>
      <c r="L14" s="55"/>
      <c r="M14" s="17"/>
      <c r="N14" s="17"/>
      <c r="O14" s="17"/>
    </row>
    <row r="15" s="34" customFormat="1" ht="14.25">
      <c r="A15" s="20" t="s">
        <v>27</v>
      </c>
      <c r="B15" s="21"/>
      <c r="C15" s="21"/>
      <c r="D15" s="21"/>
      <c r="E15" s="22"/>
      <c r="F15" s="35"/>
      <c r="G15" s="35"/>
      <c r="H15" s="36"/>
      <c r="I15" s="56">
        <f>I16</f>
        <v>840000.0000037601</v>
      </c>
      <c r="J15" s="56"/>
      <c r="K15" s="33"/>
      <c r="L15" s="33"/>
      <c r="M15" s="33"/>
      <c r="N15" s="33"/>
      <c r="O15" s="33"/>
      <c r="P15" s="34"/>
    </row>
    <row r="16" s="28" customFormat="1" ht="63" customHeight="1">
      <c r="A16" s="29" t="s">
        <v>29</v>
      </c>
      <c r="B16" s="29"/>
      <c r="C16" s="29"/>
      <c r="D16" s="29"/>
      <c r="E16" s="29"/>
      <c r="F16" s="30">
        <v>1588594704.6900001</v>
      </c>
      <c r="G16" s="57">
        <v>733197556.00999999</v>
      </c>
      <c r="H16" s="31">
        <v>0.98199999999999998</v>
      </c>
      <c r="I16" s="56">
        <f>(F16-G16)*H16/1000</f>
        <v>840000.0000037601</v>
      </c>
      <c r="J16" s="56"/>
      <c r="K16" s="32"/>
      <c r="L16" s="32"/>
      <c r="M16" s="32"/>
      <c r="N16" s="32"/>
      <c r="O16" s="32"/>
      <c r="P16" s="28"/>
    </row>
    <row r="17" s="34" customFormat="1" ht="14.25">
      <c r="A17" s="20" t="s">
        <v>30</v>
      </c>
      <c r="B17" s="21"/>
      <c r="C17" s="21"/>
      <c r="D17" s="21"/>
      <c r="E17" s="22"/>
      <c r="F17" s="35"/>
      <c r="G17" s="35"/>
      <c r="H17" s="36"/>
      <c r="I17" s="56">
        <f>I18+I19</f>
        <v>1088233.2399985001</v>
      </c>
      <c r="J17" s="56"/>
      <c r="K17" s="33"/>
      <c r="L17" s="33"/>
      <c r="M17" s="33"/>
      <c r="N17" s="33"/>
      <c r="O17" s="33"/>
      <c r="P17" s="34"/>
    </row>
    <row r="18" s="28" customFormat="1" ht="44.25" customHeight="1">
      <c r="A18" s="37" t="s">
        <v>43</v>
      </c>
      <c r="B18" s="38"/>
      <c r="C18" s="38"/>
      <c r="D18" s="38"/>
      <c r="E18" s="39"/>
      <c r="F18" s="30">
        <v>528666568.42000002</v>
      </c>
      <c r="G18" s="30">
        <v>0</v>
      </c>
      <c r="H18" s="31">
        <v>0.94999999999999996</v>
      </c>
      <c r="I18" s="56">
        <f t="shared" ref="I18:I19" si="2">(F18-G18)*H18/1000</f>
        <v>502233.23999900004</v>
      </c>
      <c r="J18" s="56"/>
      <c r="K18" s="32"/>
      <c r="L18" s="32"/>
      <c r="M18" s="32"/>
      <c r="N18" s="32"/>
      <c r="O18" s="32"/>
      <c r="P18" s="28"/>
      <c r="Q18" s="28"/>
    </row>
    <row r="19" s="28" customFormat="1" ht="26.25" customHeight="1">
      <c r="A19" s="37" t="s">
        <v>31</v>
      </c>
      <c r="B19" s="38"/>
      <c r="C19" s="38"/>
      <c r="D19" s="38"/>
      <c r="E19" s="39"/>
      <c r="F19" s="30">
        <v>949473684.21000004</v>
      </c>
      <c r="G19" s="57">
        <v>332631578.94736844</v>
      </c>
      <c r="H19" s="31">
        <v>0.94999999999999996</v>
      </c>
      <c r="I19" s="56">
        <f t="shared" si="2"/>
        <v>585999.9999995</v>
      </c>
      <c r="J19" s="56"/>
      <c r="K19" s="32"/>
      <c r="L19" s="32"/>
      <c r="M19" s="32"/>
      <c r="N19" s="32"/>
      <c r="O19" s="32"/>
      <c r="P19" s="28"/>
    </row>
    <row r="20">
      <c r="A20" s="40" t="s">
        <v>32</v>
      </c>
      <c r="B20" s="41"/>
      <c r="C20" s="41"/>
      <c r="D20" s="41"/>
      <c r="E20" s="42"/>
      <c r="F20" s="43"/>
      <c r="G20" s="43"/>
      <c r="H20" s="44"/>
      <c r="I20" s="58">
        <f>I22+I23</f>
        <v>1928233.2400022601</v>
      </c>
      <c r="J20" s="58"/>
      <c r="K20" s="46"/>
      <c r="L20" s="47"/>
      <c r="M20" s="47"/>
      <c r="N20" s="4"/>
      <c r="O20" s="4"/>
      <c r="P20" s="5"/>
    </row>
    <row r="21">
      <c r="A21" s="40" t="s">
        <v>33</v>
      </c>
      <c r="B21" s="41"/>
      <c r="C21" s="41"/>
      <c r="D21" s="41"/>
      <c r="E21" s="42"/>
      <c r="F21" s="48"/>
      <c r="G21" s="48"/>
      <c r="H21" s="44"/>
      <c r="I21" s="58"/>
      <c r="J21" s="58"/>
      <c r="K21" s="46"/>
      <c r="L21" s="49"/>
      <c r="M21" s="2"/>
      <c r="N21" s="4"/>
      <c r="O21" s="4"/>
      <c r="P21" s="5"/>
      <c r="Q21" s="1"/>
    </row>
    <row r="22">
      <c r="A22" s="40" t="s">
        <v>35</v>
      </c>
      <c r="B22" s="41"/>
      <c r="C22" s="41"/>
      <c r="D22" s="41"/>
      <c r="E22" s="42"/>
      <c r="F22" s="48"/>
      <c r="G22" s="48"/>
      <c r="H22" s="44"/>
      <c r="I22" s="58">
        <f>I15</f>
        <v>840000.0000037601</v>
      </c>
      <c r="J22" s="58"/>
      <c r="K22" s="46"/>
      <c r="L22" s="49"/>
      <c r="M22" s="2"/>
      <c r="N22" s="4"/>
      <c r="O22" s="4"/>
      <c r="P22" s="5"/>
    </row>
    <row r="23">
      <c r="A23" s="40" t="s">
        <v>36</v>
      </c>
      <c r="B23" s="41"/>
      <c r="C23" s="41"/>
      <c r="D23" s="41"/>
      <c r="E23" s="42"/>
      <c r="F23" s="48"/>
      <c r="G23" s="48"/>
      <c r="H23" s="44"/>
      <c r="I23" s="58">
        <f>I17</f>
        <v>1088233.2399985001</v>
      </c>
      <c r="J23" s="58"/>
      <c r="K23" s="46"/>
      <c r="L23" s="49"/>
      <c r="M23" s="2"/>
      <c r="N23" s="4"/>
      <c r="O23" s="4"/>
      <c r="P23" s="5"/>
    </row>
    <row r="24">
      <c r="A24" s="50" t="s">
        <v>37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51"/>
      <c r="M24" s="4"/>
      <c r="N24" s="4"/>
      <c r="O24" s="4"/>
      <c r="P24" s="5"/>
    </row>
    <row r="25" ht="19.5" customHeight="1">
      <c r="A25" s="52" t="s">
        <v>38</v>
      </c>
      <c r="B25" s="52"/>
      <c r="C25" s="52"/>
      <c r="D25" s="52"/>
      <c r="E25" s="52"/>
      <c r="F25" s="52"/>
      <c r="G25" s="52"/>
      <c r="H25" s="52"/>
      <c r="I25" s="52"/>
      <c r="J25" s="52"/>
      <c r="K25" s="50"/>
      <c r="L25" s="51"/>
      <c r="M25" s="4"/>
      <c r="N25" s="4"/>
      <c r="O25" s="4"/>
      <c r="P25" s="5"/>
    </row>
    <row r="26" ht="42.75" customHeight="1">
      <c r="A26" s="6" t="s">
        <v>39</v>
      </c>
      <c r="B26" s="6"/>
      <c r="C26" s="6"/>
      <c r="D26" s="6"/>
      <c r="E26" s="6"/>
      <c r="F26" s="53"/>
      <c r="G26" s="53"/>
      <c r="H26" s="54" t="s">
        <v>40</v>
      </c>
      <c r="I26" s="54"/>
      <c r="J26" s="54"/>
      <c r="K26" s="1"/>
      <c r="L26" s="33"/>
      <c r="M26" s="2"/>
      <c r="N26" s="4"/>
      <c r="O26" s="4"/>
      <c r="P26" s="5"/>
    </row>
    <row r="27" ht="14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2"/>
      <c r="M27" s="2"/>
      <c r="N27" s="4"/>
      <c r="O27" s="4"/>
      <c r="P27" s="5"/>
    </row>
    <row r="28" ht="14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2"/>
      <c r="M28" s="2"/>
      <c r="N28" s="2"/>
      <c r="O28" s="2"/>
      <c r="P28" s="1"/>
    </row>
    <row r="29" ht="14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2"/>
      <c r="M29" s="2"/>
      <c r="N29" s="2"/>
    </row>
    <row r="30" ht="14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2"/>
      <c r="M30" s="2"/>
      <c r="N30" s="2"/>
      <c r="O30" s="2"/>
      <c r="P30" s="1"/>
    </row>
    <row r="31" ht="14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2"/>
      <c r="M31" s="2"/>
      <c r="N31" s="2"/>
    </row>
    <row r="32" ht="14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2"/>
      <c r="M32" s="2"/>
      <c r="N32" s="2"/>
    </row>
    <row r="33" ht="14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2"/>
      <c r="M33" s="2"/>
      <c r="N33" s="2"/>
      <c r="O33" s="2"/>
      <c r="P33" s="1"/>
    </row>
    <row r="34" ht="14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2"/>
      <c r="M34" s="2"/>
    </row>
    <row r="35" ht="14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2"/>
      <c r="M35" s="2"/>
      <c r="O35" s="2"/>
      <c r="P35" s="1"/>
    </row>
    <row r="36" ht="14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2"/>
      <c r="M36" s="2"/>
    </row>
    <row r="37" ht="14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2"/>
      <c r="M37" s="2"/>
      <c r="O37" s="2"/>
      <c r="P37" s="1"/>
    </row>
    <row r="38" ht="14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2"/>
      <c r="M38" s="2"/>
    </row>
    <row r="39" ht="14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2"/>
      <c r="M39" s="2"/>
      <c r="O39" s="2"/>
      <c r="P39" s="1"/>
    </row>
    <row r="40" ht="14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2"/>
      <c r="M40" s="2"/>
    </row>
    <row r="41" ht="14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2"/>
      <c r="M41" s="2"/>
      <c r="N41" s="2"/>
    </row>
    <row r="42" ht="14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2"/>
      <c r="M42" s="2"/>
    </row>
    <row r="43" ht="14.25">
      <c r="I43" s="1"/>
    </row>
    <row r="44" ht="14.25">
      <c r="I44" s="1"/>
    </row>
    <row r="45" ht="14.25">
      <c r="I45" s="1"/>
    </row>
    <row r="46" ht="14.25">
      <c r="F46" s="1"/>
      <c r="I46" s="1"/>
      <c r="M46" s="2"/>
      <c r="O46" s="2"/>
    </row>
    <row r="47" ht="14.25">
      <c r="I47" s="1"/>
    </row>
    <row r="48" ht="14.25">
      <c r="I48" s="1"/>
      <c r="M48" s="2"/>
    </row>
    <row r="49" ht="14.25">
      <c r="I49" s="1"/>
    </row>
    <row r="50" ht="14.25">
      <c r="I50" s="1"/>
    </row>
    <row r="51" ht="14.25">
      <c r="I51" s="1"/>
    </row>
    <row r="52" ht="14.25">
      <c r="I52" s="1"/>
    </row>
    <row r="53" ht="14.25">
      <c r="I53" s="1"/>
    </row>
    <row r="54" ht="14.25">
      <c r="I54" s="1"/>
    </row>
    <row r="55" ht="14.25">
      <c r="I55" s="1"/>
    </row>
    <row r="56" ht="14.25">
      <c r="I56" s="1"/>
    </row>
    <row r="57" ht="14.25">
      <c r="I57" s="1"/>
    </row>
    <row r="58" ht="14.25">
      <c r="I58" s="1"/>
      <c r="L58" s="2"/>
    </row>
    <row r="59" ht="14.25">
      <c r="I59" s="1"/>
    </row>
    <row r="60" ht="14.25">
      <c r="I60" s="1"/>
    </row>
    <row r="61" ht="14.25">
      <c r="I61" s="1"/>
    </row>
    <row r="62" ht="14.25">
      <c r="I62" s="1"/>
    </row>
    <row r="63" ht="14.25">
      <c r="I63" s="1"/>
    </row>
    <row r="64" ht="14.25">
      <c r="I64" s="1"/>
    </row>
    <row r="65" ht="14.25">
      <c r="I65" s="1"/>
    </row>
    <row r="66" ht="14.25">
      <c r="I66" s="1"/>
    </row>
    <row r="67" ht="14.25">
      <c r="I67" s="1"/>
    </row>
    <row r="68" ht="14.25">
      <c r="I68" s="1"/>
    </row>
    <row r="69" ht="14.25">
      <c r="I69" s="1"/>
    </row>
    <row r="70" ht="14.25">
      <c r="I70" s="1"/>
    </row>
    <row r="71" ht="14.25">
      <c r="I71" s="1"/>
    </row>
    <row r="72" ht="14.25">
      <c r="F72" s="1"/>
      <c r="G72" s="1"/>
      <c r="H72" s="1"/>
      <c r="I72" s="1"/>
    </row>
    <row r="73" ht="14.25">
      <c r="I73" s="1"/>
    </row>
    <row r="74" ht="14.25">
      <c r="I74" s="1"/>
    </row>
    <row r="76" ht="14.25">
      <c r="I76" s="1"/>
    </row>
    <row r="77" ht="14.25">
      <c r="I77" s="1"/>
    </row>
    <row r="78" ht="14.25">
      <c r="I78" s="1"/>
    </row>
  </sheetData>
  <mergeCells count="34">
    <mergeCell ref="A1:J1"/>
    <mergeCell ref="A5:J5"/>
    <mergeCell ref="A6:I6"/>
    <mergeCell ref="A7:J7"/>
    <mergeCell ref="A8:J8"/>
    <mergeCell ref="A9:I9"/>
    <mergeCell ref="A10:I10"/>
    <mergeCell ref="A11:I11"/>
    <mergeCell ref="A12:I12"/>
    <mergeCell ref="A13:E13"/>
    <mergeCell ref="I13:J13"/>
    <mergeCell ref="A14:E14"/>
    <mergeCell ref="I14:J14"/>
    <mergeCell ref="A15:E15"/>
    <mergeCell ref="I15:J15"/>
    <mergeCell ref="A16:E16"/>
    <mergeCell ref="I16:J16"/>
    <mergeCell ref="A17:E17"/>
    <mergeCell ref="I17:J17"/>
    <mergeCell ref="A18:E18"/>
    <mergeCell ref="I18:J18"/>
    <mergeCell ref="A19:E19"/>
    <mergeCell ref="I19:J19"/>
    <mergeCell ref="A20:E20"/>
    <mergeCell ref="I20:J20"/>
    <mergeCell ref="A21:E21"/>
    <mergeCell ref="I21:J21"/>
    <mergeCell ref="A22:E22"/>
    <mergeCell ref="I22:J22"/>
    <mergeCell ref="A23:E23"/>
    <mergeCell ref="I23:J23"/>
    <mergeCell ref="A25:J25"/>
    <mergeCell ref="A26:E26"/>
    <mergeCell ref="H26:J26"/>
  </mergeCells>
  <printOptions headings="0" gridLines="0"/>
  <pageMargins left="0.70866141732283461" right="0.70866141732283461" top="0.74803149606299213" bottom="0.74803149606299213" header="0.31496062992125984" footer="0.31496062992125984"/>
  <pageSetup paperSize="9" scale="72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10" zoomScale="100" workbookViewId="0">
      <selection activeCell="D41" activeCellId="0" sqref="D41"/>
    </sheetView>
  </sheetViews>
  <sheetFormatPr defaultColWidth="8.85546875" defaultRowHeight="14.25"/>
  <cols>
    <col customWidth="1" min="1" max="1" style="1" width="10.28515625"/>
    <col bestFit="1" customWidth="1" min="2" max="2" style="1" width="10.140625"/>
    <col min="3" max="5" style="1" width="8.85546875"/>
    <col customWidth="1" min="6" max="7" style="1" width="18.28515625"/>
    <col customWidth="1" min="8" max="8" style="1" width="19.42578125"/>
    <col min="9" max="9" style="1" width="8.85546875"/>
    <col customWidth="1" min="10" max="10" style="1" width="13.7109375"/>
    <col customWidth="1" min="11" max="11" style="1" width="17.28515625"/>
    <col customWidth="1" min="12" max="12" style="2" width="24"/>
    <col customWidth="1" min="13" max="13" style="2" width="19.140625"/>
    <col customWidth="1" min="14" max="14" style="2" width="19.00390625"/>
    <col customWidth="1" min="15" max="15" style="2" width="13.00390625"/>
    <col min="16" max="16384" style="1" width="8.85546875"/>
  </cols>
  <sheetData>
    <row r="1" ht="62.25" customHeight="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1"/>
      <c r="L1" s="2"/>
      <c r="M1" s="2"/>
      <c r="N1" s="4"/>
      <c r="O1" s="4"/>
      <c r="P1" s="5"/>
      <c r="Q1" s="5"/>
    </row>
    <row r="2" ht="14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4"/>
      <c r="O2" s="4"/>
      <c r="P2" s="5"/>
      <c r="Q2" s="5"/>
    </row>
    <row r="3">
      <c r="A3" s="1"/>
      <c r="B3" s="1"/>
      <c r="C3" s="1"/>
      <c r="D3" s="1"/>
      <c r="E3" s="1"/>
      <c r="F3" s="1"/>
      <c r="G3" s="1"/>
      <c r="H3" s="1"/>
      <c r="I3" s="1" t="s">
        <v>44</v>
      </c>
      <c r="J3" s="1"/>
      <c r="K3" s="1"/>
      <c r="L3" s="2"/>
      <c r="M3" s="2"/>
      <c r="N3" s="4"/>
      <c r="O3" s="4"/>
      <c r="P3" s="5"/>
      <c r="Q3" s="5"/>
    </row>
    <row r="4" ht="14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"/>
      <c r="M4" s="2"/>
      <c r="N4" s="4"/>
      <c r="O4" s="4"/>
      <c r="P4" s="5"/>
      <c r="Q4" s="5"/>
    </row>
    <row r="5" ht="33" customHeight="1">
      <c r="A5" s="6" t="s">
        <v>2</v>
      </c>
      <c r="B5" s="6"/>
      <c r="C5" s="6"/>
      <c r="D5" s="6"/>
      <c r="E5" s="6"/>
      <c r="F5" s="6"/>
      <c r="G5" s="6"/>
      <c r="H5" s="6"/>
      <c r="I5" s="6"/>
      <c r="J5" s="6"/>
      <c r="K5" s="6"/>
      <c r="L5" s="7"/>
      <c r="M5" s="2"/>
      <c r="N5" s="2"/>
      <c r="O5" s="2"/>
      <c r="P5" s="1"/>
      <c r="Q5" s="1"/>
    </row>
    <row r="6">
      <c r="A6" s="6" t="s">
        <v>3</v>
      </c>
      <c r="B6" s="6"/>
      <c r="C6" s="6"/>
      <c r="D6" s="6"/>
      <c r="E6" s="6"/>
      <c r="F6" s="6"/>
      <c r="G6" s="6"/>
      <c r="H6" s="6"/>
      <c r="I6" s="6"/>
      <c r="J6" s="6"/>
      <c r="K6" s="6"/>
      <c r="L6" s="7"/>
      <c r="M6" s="2"/>
      <c r="N6" s="2"/>
      <c r="O6" s="2"/>
      <c r="P6" s="1"/>
      <c r="Q6" s="1"/>
    </row>
    <row r="7" ht="30" customHeight="1">
      <c r="A7" s="6" t="s">
        <v>4</v>
      </c>
      <c r="B7" s="6"/>
      <c r="C7" s="6"/>
      <c r="D7" s="6"/>
      <c r="E7" s="6"/>
      <c r="F7" s="6"/>
      <c r="G7" s="6"/>
      <c r="H7" s="6"/>
      <c r="I7" s="6"/>
      <c r="J7" s="6"/>
      <c r="K7" s="6"/>
      <c r="L7" s="7"/>
      <c r="M7" s="2"/>
      <c r="N7" s="2"/>
      <c r="O7" s="2"/>
      <c r="P7" s="1"/>
      <c r="Q7" s="1"/>
    </row>
    <row r="8" ht="32.25" customHeight="1">
      <c r="A8" s="6" t="s">
        <v>5</v>
      </c>
      <c r="B8" s="6"/>
      <c r="C8" s="6"/>
      <c r="D8" s="6"/>
      <c r="E8" s="6"/>
      <c r="F8" s="6"/>
      <c r="G8" s="6"/>
      <c r="H8" s="6"/>
      <c r="I8" s="6"/>
      <c r="J8" s="6"/>
      <c r="K8" s="8"/>
      <c r="L8" s="9"/>
      <c r="M8" s="2"/>
      <c r="N8" s="2"/>
      <c r="O8" s="2"/>
      <c r="P8" s="1"/>
      <c r="Q8" s="1"/>
    </row>
    <row r="9">
      <c r="A9" s="6" t="s">
        <v>6</v>
      </c>
      <c r="B9" s="6"/>
      <c r="C9" s="6"/>
      <c r="D9" s="6"/>
      <c r="E9" s="6"/>
      <c r="F9" s="6"/>
      <c r="G9" s="6"/>
      <c r="H9" s="6"/>
      <c r="I9" s="6"/>
      <c r="J9" s="6"/>
      <c r="K9" s="6"/>
      <c r="L9" s="7"/>
      <c r="M9" s="2"/>
      <c r="N9" s="2"/>
      <c r="O9" s="2"/>
      <c r="P9" s="1"/>
      <c r="Q9" s="1"/>
    </row>
    <row r="10">
      <c r="A10" s="6" t="s">
        <v>7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7"/>
      <c r="M10" s="2"/>
      <c r="N10" s="2"/>
      <c r="O10" s="2"/>
      <c r="P10" s="1"/>
      <c r="Q10" s="1"/>
    </row>
    <row r="11">
      <c r="A11" s="6" t="s">
        <v>8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7"/>
      <c r="M11" s="2"/>
      <c r="N11" s="2"/>
      <c r="O11" s="2"/>
      <c r="P11" s="1"/>
      <c r="Q11" s="1"/>
    </row>
    <row r="12">
      <c r="A12" s="6" t="s">
        <v>9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7"/>
      <c r="M12" s="2"/>
      <c r="N12" s="2"/>
      <c r="O12" s="2"/>
      <c r="P12" s="1"/>
      <c r="Q12" s="1"/>
    </row>
    <row r="13" s="10" customFormat="1" ht="70.5" customHeight="1">
      <c r="A13" s="11" t="s">
        <v>10</v>
      </c>
      <c r="B13" s="11"/>
      <c r="C13" s="11"/>
      <c r="D13" s="11"/>
      <c r="E13" s="11"/>
      <c r="F13" s="12" t="s">
        <v>11</v>
      </c>
      <c r="G13" s="12" t="s">
        <v>42</v>
      </c>
      <c r="H13" s="12" t="s">
        <v>13</v>
      </c>
      <c r="I13" s="11" t="s">
        <v>14</v>
      </c>
      <c r="J13" s="11"/>
      <c r="L13" s="13"/>
      <c r="M13" s="13"/>
      <c r="N13" s="13"/>
      <c r="O13" s="13"/>
    </row>
    <row r="14" s="14" customFormat="1" ht="26.25" customHeight="1">
      <c r="A14" s="15">
        <v>1</v>
      </c>
      <c r="B14" s="15"/>
      <c r="C14" s="15"/>
      <c r="D14" s="15"/>
      <c r="E14" s="15"/>
      <c r="F14" s="15">
        <v>2</v>
      </c>
      <c r="G14" s="15">
        <v>3</v>
      </c>
      <c r="H14" s="15">
        <v>4</v>
      </c>
      <c r="I14" s="16" t="s">
        <v>15</v>
      </c>
      <c r="J14" s="16"/>
      <c r="K14" s="17"/>
      <c r="L14" s="55"/>
      <c r="M14" s="17"/>
      <c r="N14" s="17"/>
      <c r="O14" s="17"/>
    </row>
    <row r="15" s="34" customFormat="1" ht="14.25">
      <c r="A15" s="20" t="s">
        <v>27</v>
      </c>
      <c r="B15" s="21"/>
      <c r="C15" s="21"/>
      <c r="D15" s="21"/>
      <c r="E15" s="22"/>
      <c r="F15" s="35"/>
      <c r="G15" s="35"/>
      <c r="H15" s="36"/>
      <c r="I15" s="56">
        <f>I16</f>
        <v>840000.00000375987</v>
      </c>
      <c r="J15" s="56"/>
      <c r="K15" s="33"/>
      <c r="L15" s="33"/>
      <c r="M15" s="33"/>
      <c r="N15" s="33"/>
      <c r="O15" s="33"/>
      <c r="P15" s="34"/>
    </row>
    <row r="16" s="28" customFormat="1" ht="63" customHeight="1">
      <c r="A16" s="29" t="s">
        <v>29</v>
      </c>
      <c r="B16" s="29"/>
      <c r="C16" s="29"/>
      <c r="D16" s="29"/>
      <c r="E16" s="29"/>
      <c r="F16" s="30">
        <v>2443991853.3699999</v>
      </c>
      <c r="G16" s="57">
        <v>1588594704.6900001</v>
      </c>
      <c r="H16" s="31">
        <v>0.98199999999999998</v>
      </c>
      <c r="I16" s="56">
        <f>(F16-G16)*H16/1000</f>
        <v>840000.00000375987</v>
      </c>
      <c r="J16" s="56"/>
      <c r="K16" s="32"/>
      <c r="L16" s="32"/>
      <c r="M16" s="32"/>
      <c r="N16" s="32"/>
      <c r="O16" s="32"/>
      <c r="P16" s="28"/>
    </row>
    <row r="17" s="34" customFormat="1" ht="14.25">
      <c r="A17" s="20" t="s">
        <v>45</v>
      </c>
      <c r="B17" s="21"/>
      <c r="C17" s="21"/>
      <c r="D17" s="21"/>
      <c r="E17" s="22"/>
      <c r="F17" s="35"/>
      <c r="G17" s="35"/>
      <c r="H17" s="36"/>
      <c r="I17" s="56">
        <f>I18</f>
        <v>652999.99999749998</v>
      </c>
      <c r="J17" s="56"/>
      <c r="K17" s="33"/>
      <c r="L17" s="33"/>
      <c r="M17" s="33"/>
      <c r="N17" s="33"/>
      <c r="O17" s="33"/>
      <c r="P17" s="34"/>
      <c r="Q17" s="34"/>
    </row>
    <row r="18" s="28" customFormat="1" ht="36" customHeight="1">
      <c r="A18" s="37" t="s">
        <v>46</v>
      </c>
      <c r="B18" s="38"/>
      <c r="C18" s="38"/>
      <c r="D18" s="38"/>
      <c r="E18" s="39"/>
      <c r="F18" s="30">
        <v>687368421.04999995</v>
      </c>
      <c r="G18" s="57">
        <v>0</v>
      </c>
      <c r="H18" s="31">
        <v>0.94999999999999996</v>
      </c>
      <c r="I18" s="56">
        <f>(F18-G18)*H18/1000</f>
        <v>652999.99999749998</v>
      </c>
      <c r="J18" s="56"/>
      <c r="K18" s="32"/>
      <c r="L18" s="32"/>
      <c r="M18" s="32"/>
      <c r="N18" s="32"/>
      <c r="O18" s="32"/>
      <c r="P18" s="28"/>
      <c r="Q18" s="28"/>
    </row>
    <row r="19" s="34" customFormat="1" ht="14.25">
      <c r="A19" s="20" t="s">
        <v>30</v>
      </c>
      <c r="B19" s="21"/>
      <c r="C19" s="21"/>
      <c r="D19" s="21"/>
      <c r="E19" s="22"/>
      <c r="F19" s="35"/>
      <c r="G19" s="35"/>
      <c r="H19" s="36"/>
      <c r="I19" s="56">
        <f>I20+I21</f>
        <v>557766.75999699999</v>
      </c>
      <c r="J19" s="56"/>
      <c r="K19" s="33"/>
      <c r="L19" s="33"/>
      <c r="M19" s="33"/>
      <c r="N19" s="33"/>
      <c r="O19" s="33"/>
      <c r="P19" s="34"/>
    </row>
    <row r="20" s="28" customFormat="1" ht="44.25" customHeight="1">
      <c r="A20" s="37" t="s">
        <v>43</v>
      </c>
      <c r="B20" s="38"/>
      <c r="C20" s="38"/>
      <c r="D20" s="38"/>
      <c r="E20" s="39"/>
      <c r="F20" s="30">
        <v>774736842.10000002</v>
      </c>
      <c r="G20" s="30">
        <v>528666568.42000002</v>
      </c>
      <c r="H20" s="31">
        <v>0.94999999999999996</v>
      </c>
      <c r="I20" s="56">
        <f t="shared" ref="I20:I21" si="3">(F20-G20)*H20/1000</f>
        <v>233766.75999599998</v>
      </c>
      <c r="J20" s="56"/>
      <c r="K20" s="32"/>
      <c r="L20" s="32"/>
      <c r="M20" s="32"/>
      <c r="N20" s="32"/>
      <c r="O20" s="32"/>
      <c r="P20" s="28"/>
    </row>
    <row r="21" s="28" customFormat="1" ht="26.25" customHeight="1">
      <c r="A21" s="37" t="s">
        <v>31</v>
      </c>
      <c r="B21" s="38"/>
      <c r="C21" s="38"/>
      <c r="D21" s="38"/>
      <c r="E21" s="39"/>
      <c r="F21" s="30">
        <v>1290526315.79</v>
      </c>
      <c r="G21" s="57">
        <v>949473684.21000004</v>
      </c>
      <c r="H21" s="31">
        <v>0.94999999999999996</v>
      </c>
      <c r="I21" s="56">
        <f t="shared" si="3"/>
        <v>324000.00000099995</v>
      </c>
      <c r="J21" s="56"/>
      <c r="K21" s="32"/>
      <c r="L21" s="32"/>
      <c r="M21" s="32"/>
      <c r="N21" s="32"/>
      <c r="O21" s="32"/>
      <c r="P21" s="28"/>
    </row>
    <row r="22">
      <c r="A22" s="40" t="s">
        <v>32</v>
      </c>
      <c r="B22" s="41"/>
      <c r="C22" s="41"/>
      <c r="D22" s="41"/>
      <c r="E22" s="42"/>
      <c r="F22" s="43"/>
      <c r="G22" s="43"/>
      <c r="H22" s="44"/>
      <c r="I22" s="58">
        <f>I24+I26+I25</f>
        <v>2050766.7599982596</v>
      </c>
      <c r="J22" s="58"/>
      <c r="K22" s="46"/>
      <c r="L22" s="47"/>
      <c r="M22" s="47"/>
      <c r="N22" s="4"/>
      <c r="O22" s="4"/>
      <c r="P22" s="5"/>
    </row>
    <row r="23">
      <c r="A23" s="40" t="s">
        <v>33</v>
      </c>
      <c r="B23" s="41"/>
      <c r="C23" s="41"/>
      <c r="D23" s="41"/>
      <c r="E23" s="42"/>
      <c r="F23" s="48"/>
      <c r="G23" s="48"/>
      <c r="H23" s="44"/>
      <c r="I23" s="58"/>
      <c r="J23" s="58"/>
      <c r="K23" s="46"/>
      <c r="L23" s="49"/>
      <c r="M23" s="2"/>
      <c r="N23" s="4"/>
      <c r="O23" s="4"/>
      <c r="P23" s="5"/>
    </row>
    <row r="24">
      <c r="A24" s="40" t="s">
        <v>35</v>
      </c>
      <c r="B24" s="41"/>
      <c r="C24" s="41"/>
      <c r="D24" s="41"/>
      <c r="E24" s="42"/>
      <c r="F24" s="48"/>
      <c r="G24" s="48"/>
      <c r="H24" s="44"/>
      <c r="I24" s="58">
        <f>I15</f>
        <v>840000.00000375987</v>
      </c>
      <c r="J24" s="58"/>
      <c r="K24" s="46"/>
      <c r="L24" s="49"/>
      <c r="M24" s="2"/>
      <c r="N24" s="4"/>
      <c r="O24" s="4"/>
      <c r="P24" s="5"/>
    </row>
    <row r="25">
      <c r="A25" s="40" t="s">
        <v>34</v>
      </c>
      <c r="B25" s="41"/>
      <c r="C25" s="41"/>
      <c r="D25" s="41"/>
      <c r="E25" s="42"/>
      <c r="F25" s="34"/>
      <c r="G25" s="48"/>
      <c r="H25" s="59"/>
      <c r="I25" s="60">
        <f>I17</f>
        <v>652999.99999749998</v>
      </c>
      <c r="J25" s="61"/>
      <c r="K25" s="46"/>
      <c r="L25" s="49"/>
      <c r="M25" s="2"/>
      <c r="N25" s="4"/>
      <c r="O25" s="4"/>
      <c r="P25" s="5"/>
    </row>
    <row r="26">
      <c r="A26" s="40" t="s">
        <v>36</v>
      </c>
      <c r="B26" s="41"/>
      <c r="C26" s="41"/>
      <c r="D26" s="41"/>
      <c r="E26" s="42"/>
      <c r="F26" s="48"/>
      <c r="G26" s="48"/>
      <c r="H26" s="44"/>
      <c r="I26" s="58">
        <f>I19</f>
        <v>557766.75999699999</v>
      </c>
      <c r="J26" s="58"/>
      <c r="K26" s="46"/>
      <c r="L26" s="49"/>
      <c r="M26" s="2"/>
      <c r="N26" s="4"/>
      <c r="O26" s="4"/>
      <c r="P26" s="5"/>
    </row>
    <row r="27">
      <c r="A27" s="50" t="s">
        <v>37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1"/>
      <c r="M27" s="4"/>
      <c r="N27" s="4"/>
      <c r="O27" s="4"/>
      <c r="P27" s="5"/>
    </row>
    <row r="28" ht="19.5" customHeight="1">
      <c r="A28" s="52" t="s">
        <v>38</v>
      </c>
      <c r="B28" s="52"/>
      <c r="C28" s="52"/>
      <c r="D28" s="52"/>
      <c r="E28" s="52"/>
      <c r="F28" s="52"/>
      <c r="G28" s="52"/>
      <c r="H28" s="52"/>
      <c r="I28" s="52"/>
      <c r="J28" s="52"/>
      <c r="K28" s="50"/>
      <c r="L28" s="51"/>
      <c r="M28" s="4"/>
      <c r="N28" s="4"/>
      <c r="O28" s="4"/>
      <c r="P28" s="5"/>
    </row>
    <row r="29" ht="42.75" customHeight="1">
      <c r="A29" s="6" t="s">
        <v>39</v>
      </c>
      <c r="B29" s="6"/>
      <c r="C29" s="6"/>
      <c r="D29" s="6"/>
      <c r="E29" s="6"/>
      <c r="F29" s="53"/>
      <c r="G29" s="53"/>
      <c r="H29" s="54" t="s">
        <v>40</v>
      </c>
      <c r="I29" s="54"/>
      <c r="J29" s="54"/>
      <c r="K29" s="1"/>
      <c r="L29" s="33"/>
      <c r="M29" s="2"/>
      <c r="N29" s="4"/>
      <c r="O29" s="4"/>
      <c r="P29" s="5"/>
    </row>
    <row r="30" ht="14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2"/>
      <c r="M30" s="2"/>
      <c r="N30" s="4"/>
      <c r="O30" s="4"/>
      <c r="P30" s="5"/>
    </row>
    <row r="31" ht="14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2"/>
      <c r="M31" s="2"/>
      <c r="N31" s="2"/>
      <c r="O31" s="2"/>
      <c r="P31" s="1"/>
    </row>
    <row r="32" ht="14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2"/>
      <c r="M32" s="2"/>
      <c r="N32" s="2"/>
    </row>
    <row r="33" ht="14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2"/>
      <c r="M33" s="2"/>
      <c r="N33" s="2"/>
      <c r="O33" s="2"/>
      <c r="P33" s="1"/>
    </row>
    <row r="34" ht="14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2"/>
      <c r="M34" s="2"/>
      <c r="N34" s="2"/>
    </row>
    <row r="35" ht="14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2"/>
      <c r="M35" s="2"/>
      <c r="N35" s="2"/>
    </row>
    <row r="36" ht="14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2"/>
      <c r="M36" s="2"/>
      <c r="N36" s="2"/>
      <c r="O36" s="2"/>
      <c r="P36" s="1"/>
    </row>
    <row r="37" ht="14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2"/>
      <c r="M37" s="2"/>
    </row>
    <row r="38" ht="14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2"/>
      <c r="M38" s="2"/>
      <c r="O38" s="2"/>
      <c r="P38" s="1"/>
    </row>
    <row r="39" ht="14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2"/>
      <c r="M39" s="2"/>
    </row>
    <row r="40" ht="14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2"/>
      <c r="M40" s="2"/>
      <c r="O40" s="2"/>
      <c r="P40" s="1"/>
    </row>
    <row r="41" ht="14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2"/>
      <c r="M41" s="2"/>
    </row>
    <row r="42" ht="14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2"/>
      <c r="M42" s="2"/>
      <c r="O42" s="2"/>
      <c r="P42" s="1"/>
    </row>
    <row r="43" ht="14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2"/>
      <c r="M43" s="2"/>
    </row>
    <row r="44" ht="14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2"/>
      <c r="M44" s="2"/>
      <c r="N44" s="2"/>
    </row>
    <row r="45" ht="14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2"/>
      <c r="M45" s="2"/>
    </row>
    <row r="46" ht="14.25">
      <c r="I46" s="1"/>
    </row>
    <row r="47" ht="14.25">
      <c r="I47" s="1"/>
    </row>
    <row r="48" ht="14.25">
      <c r="I48" s="1"/>
    </row>
    <row r="49" ht="14.25">
      <c r="F49" s="1"/>
      <c r="I49" s="1"/>
      <c r="M49" s="2"/>
      <c r="O49" s="2"/>
    </row>
    <row r="50" ht="14.25">
      <c r="I50" s="1"/>
    </row>
    <row r="51" ht="14.25">
      <c r="I51" s="1"/>
      <c r="M51" s="2"/>
    </row>
    <row r="52" ht="14.25">
      <c r="I52" s="1"/>
    </row>
    <row r="53" ht="14.25">
      <c r="I53" s="1"/>
    </row>
    <row r="54" ht="14.25">
      <c r="I54" s="1"/>
    </row>
    <row r="55" ht="14.25">
      <c r="I55" s="1"/>
    </row>
    <row r="56" ht="14.25">
      <c r="I56" s="1"/>
    </row>
    <row r="57" ht="14.25">
      <c r="I57" s="1"/>
    </row>
    <row r="58" ht="14.25">
      <c r="I58" s="1"/>
    </row>
    <row r="59" ht="14.25">
      <c r="I59" s="1"/>
    </row>
    <row r="60" ht="14.25">
      <c r="I60" s="1"/>
    </row>
    <row r="61" ht="14.25">
      <c r="I61" s="1"/>
      <c r="L61" s="2"/>
    </row>
    <row r="62" ht="14.25">
      <c r="I62" s="1"/>
    </row>
    <row r="63" ht="14.25">
      <c r="I63" s="1"/>
    </row>
    <row r="64" ht="14.25">
      <c r="I64" s="1"/>
    </row>
    <row r="65" ht="14.25">
      <c r="I65" s="1"/>
    </row>
    <row r="66" ht="14.25">
      <c r="I66" s="1"/>
    </row>
    <row r="67" ht="14.25">
      <c r="I67" s="1"/>
    </row>
    <row r="68" ht="14.25">
      <c r="I68" s="1"/>
    </row>
    <row r="69" ht="14.25">
      <c r="I69" s="1"/>
    </row>
    <row r="70" ht="14.25">
      <c r="I70" s="1"/>
    </row>
    <row r="71" ht="14.25">
      <c r="I71" s="1"/>
    </row>
    <row r="72" ht="14.25">
      <c r="I72" s="1"/>
    </row>
    <row r="73" ht="14.25">
      <c r="I73" s="1"/>
    </row>
    <row r="74" ht="14.25">
      <c r="I74" s="1"/>
    </row>
    <row r="75" ht="14.25">
      <c r="F75" s="1"/>
      <c r="G75" s="1"/>
      <c r="H75" s="1"/>
      <c r="I75" s="1"/>
    </row>
    <row r="76" ht="14.25">
      <c r="I76" s="1"/>
    </row>
    <row r="77" ht="14.25">
      <c r="I77" s="1"/>
    </row>
    <row r="79" ht="14.25">
      <c r="I79" s="1"/>
    </row>
    <row r="80" ht="14.25">
      <c r="I80" s="1"/>
    </row>
    <row r="81" ht="14.25">
      <c r="I81" s="1"/>
    </row>
  </sheetData>
  <mergeCells count="40">
    <mergeCell ref="A1:J1"/>
    <mergeCell ref="A5:J5"/>
    <mergeCell ref="A6:I6"/>
    <mergeCell ref="A7:J7"/>
    <mergeCell ref="A8:J8"/>
    <mergeCell ref="A9:I9"/>
    <mergeCell ref="A10:I10"/>
    <mergeCell ref="A11:I11"/>
    <mergeCell ref="A12:I12"/>
    <mergeCell ref="A13:E13"/>
    <mergeCell ref="I13:J13"/>
    <mergeCell ref="A14:E14"/>
    <mergeCell ref="I14:J14"/>
    <mergeCell ref="A15:E15"/>
    <mergeCell ref="I15:J15"/>
    <mergeCell ref="A16:E16"/>
    <mergeCell ref="I16:J16"/>
    <mergeCell ref="A17:E17"/>
    <mergeCell ref="I17:J17"/>
    <mergeCell ref="A18:E18"/>
    <mergeCell ref="I18:J18"/>
    <mergeCell ref="A19:E19"/>
    <mergeCell ref="I19:J19"/>
    <mergeCell ref="A20:E20"/>
    <mergeCell ref="I20:J20"/>
    <mergeCell ref="A21:E21"/>
    <mergeCell ref="I21:J21"/>
    <mergeCell ref="A22:E22"/>
    <mergeCell ref="I22:J22"/>
    <mergeCell ref="A23:E23"/>
    <mergeCell ref="I23:J23"/>
    <mergeCell ref="A24:E24"/>
    <mergeCell ref="I24:J24"/>
    <mergeCell ref="A25:E25"/>
    <mergeCell ref="I25:J25"/>
    <mergeCell ref="A26:E26"/>
    <mergeCell ref="I26:J26"/>
    <mergeCell ref="A28:J28"/>
    <mergeCell ref="A29:E29"/>
    <mergeCell ref="H29:J29"/>
  </mergeCells>
  <printOptions headings="0" gridLines="0"/>
  <pageMargins left="0.70866141732283461" right="0.70866141732283461" top="0.74803149606299213" bottom="0.74803149606299213" header="0.31496062992125984" footer="0.31496062992125984"/>
  <pageSetup paperSize="9" scale="72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revision>16</cp:revision>
  <dcterms:created xsi:type="dcterms:W3CDTF">2012-06-08T04:38:17Z</dcterms:created>
  <dcterms:modified xsi:type="dcterms:W3CDTF">2025-10-20T03:54:04Z</dcterms:modified>
</cp:coreProperties>
</file>